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hiodiv\Desktop\"/>
    </mc:Choice>
  </mc:AlternateContent>
  <xr:revisionPtr revIDLastSave="0" documentId="13_ncr:1_{E4BDE56A-FE37-4528-8DCA-26818B4ED5BE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3" i="1"/>
  <c r="D10" i="1"/>
  <c r="D9" i="1"/>
  <c r="D17" i="1"/>
  <c r="D8" i="1"/>
  <c r="D7" i="1"/>
</calcChain>
</file>

<file path=xl/sharedStrings.xml><?xml version="1.0" encoding="utf-8"?>
<sst xmlns="http://schemas.openxmlformats.org/spreadsheetml/2006/main" count="85" uniqueCount="54">
  <si>
    <t>CUP</t>
  </si>
  <si>
    <t>F44E22000280005</t>
  </si>
  <si>
    <t>F44E22000290005</t>
  </si>
  <si>
    <t>F49J22001000005</t>
  </si>
  <si>
    <t>F39J22000980005</t>
  </si>
  <si>
    <t>F25C22000010005</t>
  </si>
  <si>
    <t>F64E22000520005</t>
  </si>
  <si>
    <t>F49J22000980005</t>
  </si>
  <si>
    <t>F29J22001120005</t>
  </si>
  <si>
    <t>F29J22001130005</t>
  </si>
  <si>
    <t>F39J22001550005</t>
  </si>
  <si>
    <t>F24E22000250005</t>
  </si>
  <si>
    <t>F69J22001560005</t>
  </si>
  <si>
    <t>F64E22000440005</t>
  </si>
  <si>
    <t>F44E22000210005</t>
  </si>
  <si>
    <t>F64E22000490005</t>
  </si>
  <si>
    <t>Progetti di investimento pubblico</t>
  </si>
  <si>
    <t xml:space="preserve">
Elenco dei progetti finanziati, con indicazione del CUP, importo totale del finanziamento, le fonti finanziarie, la data di avvio del progetto e lo stato di attuazione finanziario e procedurale</t>
  </si>
  <si>
    <t>Importo totale del finanziamento</t>
  </si>
  <si>
    <t>data avvio del progetto</t>
  </si>
  <si>
    <t>stato di attuazione finanziario</t>
  </si>
  <si>
    <t xml:space="preserve">Stato di attuazione procedurale </t>
  </si>
  <si>
    <t>Progetti finaziati con fondi PNRR</t>
  </si>
  <si>
    <t>TELECOMANDATO DI PRONTO SOCCORSO DA DESTINARE AL PO S. OMERO</t>
  </si>
  <si>
    <t>ORTOPANTOMOGRAFO CONE BEAM DA DESTINARE AL PO ATRI</t>
  </si>
  <si>
    <t>TELECOMANDATO DI PRONTO SOCCORSO DA DESTINARE AL PO GIULIANOVA</t>
  </si>
  <si>
    <t>ECOGRAFO MULTIDISCIPLINARE  DA DESTINARE AL PO DI TERAMO UOC  MEDICINA INTERNA</t>
  </si>
  <si>
    <t xml:space="preserve">ECOGRAFO MULTIDISCIPLINARE  DA DESTINARE AL PO DI TERAMO UOC CHIRURGIA VASCOLARE </t>
  </si>
  <si>
    <t>ECOGRAFO CARDIOLOGICO  DA DESTINARE AL PO DI TERAMO UOC CARDIOLOGIA</t>
  </si>
  <si>
    <t>TELECOMANDATO DI REPARTO DA DESTINARE AL PO S. OMERO</t>
  </si>
  <si>
    <t>RADIOLOGICO POLIFUNZIONALE SGS  DA DESTINARE AL PO GIULIANOVA</t>
  </si>
  <si>
    <t>TOMOGRAFO COMPUTERIZZATO CT SCAN 128 STRATI  DA DESTINARE AL PO TERAMO</t>
  </si>
  <si>
    <t>TOMOGRAFO COMPUTERIZZATO CT SCAN 128 STRATI   DA DESTINARE AL PO ATRI</t>
  </si>
  <si>
    <t>TOMOGRAFO COMPUTERIZZATO CT SCAN 128 STRATI  DA DESTINARE AL PO GIULIANOVA</t>
  </si>
  <si>
    <t>TOMOGRAFO A RISONANZA MAGNETICA (MRI) 1.5 TESLA  DA DESTINARE AL S. OMERO</t>
  </si>
  <si>
    <t>TOMOGRAFO A RISONANZA MAGNETICA (MRI)  1.5  DA DESTINARE AL PO ATRI</t>
  </si>
  <si>
    <t>TOTALE DELL' IMPORTO FINANZIATO CON FONDI PNRR</t>
  </si>
  <si>
    <t>09/11/2022</t>
  </si>
  <si>
    <t>07/12/2020</t>
  </si>
  <si>
    <t>//</t>
  </si>
  <si>
    <t>21/07/2022</t>
  </si>
  <si>
    <t>17/11/2022</t>
  </si>
  <si>
    <t>02/07/2021</t>
  </si>
  <si>
    <t>20/02/2023</t>
  </si>
  <si>
    <t>DENSITOMETRO OSSEO DA DESTINARE AL PO DI S. OMERO</t>
  </si>
  <si>
    <t>05/07/2023</t>
  </si>
  <si>
    <t>15/04/2020</t>
  </si>
  <si>
    <t>Fattura liquidata in attesa di erogazione finanziamento</t>
  </si>
  <si>
    <t xml:space="preserve">Procedura terminata </t>
  </si>
  <si>
    <t>In attesa di erogazione finanziamento</t>
  </si>
  <si>
    <t>In attesa di montaggio ed esecuzione collaudo</t>
  </si>
  <si>
    <t>Non avviato</t>
  </si>
  <si>
    <t>ANGIOGRAFO BIPLANO DA DESTINARE AL PO DI TERAMO</t>
  </si>
  <si>
    <r>
      <rPr>
        <b/>
        <sz val="11"/>
        <rFont val="Times New Roman"/>
        <family val="1"/>
      </rPr>
      <t>Riferimento normativo:</t>
    </r>
    <r>
      <rPr>
        <sz val="11"/>
        <rFont val="Times New Roman"/>
        <family val="1"/>
      </rPr>
      <t xml:space="preserve">
Art. 11, co. 2-quater, l. n. 3/2003, introdotto dall’art. 41, co. 1, d.l. n. 76/2020.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</si>
</sst>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2" borderId="0" xfId="0" applyFill="1"/>
    <xf numFmtId="44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 wrapText="1"/>
    </xf>
    <xf numFmtId="44" fontId="0" fillId="2" borderId="0" xfId="0" applyNumberFormat="1" applyFill="1"/>
    <xf numFmtId="0" fontId="5" fillId="0" borderId="1" xfId="0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topLeftCell="A10" zoomScaleNormal="100" workbookViewId="0">
      <selection activeCell="C7" sqref="C7"/>
    </sheetView>
  </sheetViews>
  <sheetFormatPr defaultRowHeight="15" x14ac:dyDescent="0.25"/>
  <cols>
    <col min="2" max="2" width="57.5703125" style="12" customWidth="1"/>
    <col min="3" max="3" width="20.42578125" style="1" customWidth="1"/>
    <col min="4" max="4" width="22.7109375" style="3" customWidth="1"/>
    <col min="5" max="5" width="24.7109375" style="1" customWidth="1"/>
    <col min="6" max="6" width="27" style="1" customWidth="1"/>
    <col min="7" max="7" width="23.28515625" style="24" customWidth="1"/>
    <col min="8" max="8" width="25" bestFit="1" customWidth="1"/>
  </cols>
  <sheetData>
    <row r="2" spans="1:8" ht="85.5" customHeight="1" x14ac:dyDescent="0.25">
      <c r="B2" s="13" t="s">
        <v>53</v>
      </c>
      <c r="C2" s="14" t="s">
        <v>16</v>
      </c>
      <c r="D2" s="15" t="s">
        <v>17</v>
      </c>
      <c r="E2" s="15"/>
      <c r="F2" s="15"/>
      <c r="G2" s="15"/>
    </row>
    <row r="4" spans="1:8" ht="30" customHeight="1" x14ac:dyDescent="0.25">
      <c r="B4" s="8" t="s">
        <v>22</v>
      </c>
      <c r="C4" s="9" t="s">
        <v>0</v>
      </c>
      <c r="D4" s="16" t="s">
        <v>18</v>
      </c>
      <c r="E4" s="9" t="s">
        <v>19</v>
      </c>
      <c r="F4" s="9" t="s">
        <v>20</v>
      </c>
      <c r="G4" s="8" t="s">
        <v>21</v>
      </c>
      <c r="H4" s="2"/>
    </row>
    <row r="5" spans="1:8" ht="30" x14ac:dyDescent="0.25">
      <c r="A5">
        <v>1</v>
      </c>
      <c r="B5" s="10" t="s">
        <v>26</v>
      </c>
      <c r="C5" s="5" t="s">
        <v>1</v>
      </c>
      <c r="D5" s="17">
        <v>82000</v>
      </c>
      <c r="E5" s="5" t="s">
        <v>40</v>
      </c>
      <c r="F5" s="6" t="s">
        <v>47</v>
      </c>
      <c r="G5" s="23" t="s">
        <v>48</v>
      </c>
      <c r="H5" s="2"/>
    </row>
    <row r="6" spans="1:8" ht="30" x14ac:dyDescent="0.25">
      <c r="A6">
        <v>2</v>
      </c>
      <c r="B6" s="11" t="s">
        <v>27</v>
      </c>
      <c r="C6" s="4" t="s">
        <v>2</v>
      </c>
      <c r="D6" s="18">
        <v>82000</v>
      </c>
      <c r="E6" s="5" t="s">
        <v>40</v>
      </c>
      <c r="F6" s="6" t="s">
        <v>47</v>
      </c>
      <c r="G6" s="23" t="s">
        <v>48</v>
      </c>
      <c r="H6" s="2"/>
    </row>
    <row r="7" spans="1:8" ht="30" x14ac:dyDescent="0.25">
      <c r="A7">
        <v>3</v>
      </c>
      <c r="B7" s="11" t="s">
        <v>31</v>
      </c>
      <c r="C7" s="4" t="s">
        <v>3</v>
      </c>
      <c r="D7" s="18">
        <f>530000+300000</f>
        <v>830000</v>
      </c>
      <c r="E7" s="4" t="s">
        <v>37</v>
      </c>
      <c r="F7" s="7" t="s">
        <v>49</v>
      </c>
      <c r="G7" s="7" t="s">
        <v>50</v>
      </c>
      <c r="H7" s="2"/>
    </row>
    <row r="8" spans="1:8" ht="30" x14ac:dyDescent="0.25">
      <c r="A8">
        <v>4</v>
      </c>
      <c r="B8" s="11" t="s">
        <v>32</v>
      </c>
      <c r="C8" s="4" t="s">
        <v>4</v>
      </c>
      <c r="D8" s="18">
        <f>407385+410000</f>
        <v>817385</v>
      </c>
      <c r="E8" s="4" t="s">
        <v>38</v>
      </c>
      <c r="F8" s="6" t="s">
        <v>47</v>
      </c>
      <c r="G8" s="23" t="s">
        <v>48</v>
      </c>
      <c r="H8" s="2"/>
    </row>
    <row r="9" spans="1:8" ht="30" x14ac:dyDescent="0.25">
      <c r="A9">
        <v>5</v>
      </c>
      <c r="B9" s="11" t="s">
        <v>34</v>
      </c>
      <c r="C9" s="4" t="s">
        <v>5</v>
      </c>
      <c r="D9" s="19">
        <f>914000+450770</f>
        <v>1364770</v>
      </c>
      <c r="E9" s="4" t="s">
        <v>39</v>
      </c>
      <c r="F9" s="7" t="s">
        <v>49</v>
      </c>
      <c r="G9" s="23" t="s">
        <v>51</v>
      </c>
      <c r="H9" s="2"/>
    </row>
    <row r="10" spans="1:8" ht="30" x14ac:dyDescent="0.25">
      <c r="A10">
        <v>6</v>
      </c>
      <c r="B10" s="11" t="s">
        <v>35</v>
      </c>
      <c r="C10" s="4" t="s">
        <v>6</v>
      </c>
      <c r="D10" s="18">
        <f>914000+500000</f>
        <v>1414000</v>
      </c>
      <c r="E10" s="4" t="s">
        <v>39</v>
      </c>
      <c r="F10" s="7" t="s">
        <v>49</v>
      </c>
      <c r="G10" s="23" t="s">
        <v>51</v>
      </c>
      <c r="H10" s="2"/>
    </row>
    <row r="11" spans="1:8" ht="30" x14ac:dyDescent="0.25">
      <c r="A11">
        <v>7</v>
      </c>
      <c r="B11" s="11" t="s">
        <v>28</v>
      </c>
      <c r="C11" s="4" t="s">
        <v>7</v>
      </c>
      <c r="D11" s="18">
        <v>82000</v>
      </c>
      <c r="E11" s="4" t="s">
        <v>41</v>
      </c>
      <c r="F11" s="6" t="s">
        <v>47</v>
      </c>
      <c r="G11" s="23" t="s">
        <v>48</v>
      </c>
      <c r="H11" s="2"/>
    </row>
    <row r="12" spans="1:8" ht="30" x14ac:dyDescent="0.25">
      <c r="A12">
        <v>8</v>
      </c>
      <c r="B12" s="25" t="s">
        <v>29</v>
      </c>
      <c r="C12" s="4" t="s">
        <v>8</v>
      </c>
      <c r="D12" s="18">
        <v>277000</v>
      </c>
      <c r="E12" s="4" t="s">
        <v>42</v>
      </c>
      <c r="F12" s="6" t="s">
        <v>47</v>
      </c>
      <c r="G12" s="23" t="s">
        <v>48</v>
      </c>
      <c r="H12" s="2"/>
    </row>
    <row r="13" spans="1:8" ht="30" x14ac:dyDescent="0.25">
      <c r="A13">
        <v>9</v>
      </c>
      <c r="B13" s="10" t="s">
        <v>23</v>
      </c>
      <c r="C13" s="4" t="s">
        <v>9</v>
      </c>
      <c r="D13" s="18">
        <f>247700+110000</f>
        <v>357700</v>
      </c>
      <c r="E13" s="4" t="s">
        <v>43</v>
      </c>
      <c r="F13" s="7" t="s">
        <v>49</v>
      </c>
      <c r="G13" s="7" t="s">
        <v>50</v>
      </c>
      <c r="H13" s="2"/>
    </row>
    <row r="14" spans="1:8" ht="30" x14ac:dyDescent="0.25">
      <c r="A14">
        <v>10</v>
      </c>
      <c r="B14" s="25" t="s">
        <v>24</v>
      </c>
      <c r="C14" s="4" t="s">
        <v>10</v>
      </c>
      <c r="D14" s="19">
        <v>183200</v>
      </c>
      <c r="E14" s="4" t="s">
        <v>39</v>
      </c>
      <c r="F14" s="7" t="s">
        <v>49</v>
      </c>
      <c r="G14" s="23" t="s">
        <v>51</v>
      </c>
      <c r="H14" s="2"/>
    </row>
    <row r="15" spans="1:8" ht="30" x14ac:dyDescent="0.25">
      <c r="A15">
        <v>11</v>
      </c>
      <c r="B15" s="25" t="s">
        <v>44</v>
      </c>
      <c r="C15" s="4" t="s">
        <v>11</v>
      </c>
      <c r="D15" s="19">
        <v>48800</v>
      </c>
      <c r="E15" s="4" t="s">
        <v>45</v>
      </c>
      <c r="F15" s="7" t="s">
        <v>49</v>
      </c>
      <c r="G15" s="7" t="s">
        <v>50</v>
      </c>
      <c r="H15" s="2"/>
    </row>
    <row r="16" spans="1:8" ht="30" x14ac:dyDescent="0.25">
      <c r="A16">
        <v>12</v>
      </c>
      <c r="B16" s="11" t="s">
        <v>30</v>
      </c>
      <c r="C16" s="4" t="s">
        <v>12</v>
      </c>
      <c r="D16" s="20">
        <v>339600</v>
      </c>
      <c r="E16" s="4" t="s">
        <v>45</v>
      </c>
      <c r="F16" s="7" t="s">
        <v>49</v>
      </c>
      <c r="G16" s="7" t="s">
        <v>50</v>
      </c>
      <c r="H16" s="2"/>
    </row>
    <row r="17" spans="1:8" ht="30" x14ac:dyDescent="0.25">
      <c r="A17">
        <v>13</v>
      </c>
      <c r="B17" s="11" t="s">
        <v>33</v>
      </c>
      <c r="C17" s="4" t="s">
        <v>13</v>
      </c>
      <c r="D17" s="18">
        <f>530000+300000</f>
        <v>830000</v>
      </c>
      <c r="E17" s="4" t="s">
        <v>37</v>
      </c>
      <c r="F17" s="7" t="s">
        <v>49</v>
      </c>
      <c r="G17" s="7" t="s">
        <v>50</v>
      </c>
      <c r="H17" s="2"/>
    </row>
    <row r="18" spans="1:8" ht="30" x14ac:dyDescent="0.25">
      <c r="A18">
        <v>14</v>
      </c>
      <c r="B18" s="25" t="s">
        <v>52</v>
      </c>
      <c r="C18" s="4" t="s">
        <v>14</v>
      </c>
      <c r="D18" s="18">
        <v>608000</v>
      </c>
      <c r="E18" s="4" t="s">
        <v>46</v>
      </c>
      <c r="F18" s="6" t="s">
        <v>47</v>
      </c>
      <c r="G18" s="23" t="s">
        <v>48</v>
      </c>
      <c r="H18" s="2"/>
    </row>
    <row r="19" spans="1:8" ht="30" x14ac:dyDescent="0.25">
      <c r="A19">
        <v>15</v>
      </c>
      <c r="B19" s="10" t="s">
        <v>25</v>
      </c>
      <c r="C19" s="4" t="s">
        <v>15</v>
      </c>
      <c r="D19" s="18">
        <f>247700+60009</f>
        <v>307709</v>
      </c>
      <c r="E19" s="4" t="s">
        <v>43</v>
      </c>
      <c r="F19" s="7" t="s">
        <v>49</v>
      </c>
      <c r="G19" s="7" t="s">
        <v>50</v>
      </c>
      <c r="H19" s="2"/>
    </row>
    <row r="20" spans="1:8" ht="18.75" x14ac:dyDescent="0.3">
      <c r="B20" s="21" t="s">
        <v>36</v>
      </c>
      <c r="C20" s="21"/>
      <c r="D20" s="22">
        <f>SUM(D5:D19)</f>
        <v>7624164</v>
      </c>
    </row>
  </sheetData>
  <mergeCells count="2">
    <mergeCell ref="D2:G2"/>
    <mergeCell ref="B20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Chiodi Valeria</dc:creator>
  <cp:lastModifiedBy>Chiodi Valeria</cp:lastModifiedBy>
  <dcterms:created xsi:type="dcterms:W3CDTF">2022-07-18T07:43:49Z</dcterms:created>
  <dcterms:modified xsi:type="dcterms:W3CDTF">2023-07-31T09:46:33Z</dcterms:modified>
</cp:coreProperties>
</file>