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activeTab="1"/>
  </bookViews>
  <sheets>
    <sheet name="Frontespizio+indice" sheetId="1" r:id="rId1"/>
    <sheet name="Riepilogo Valore Patrimonio" sheetId="2" r:id="rId2"/>
  </sheets>
  <definedNames>
    <definedName name="_xlnm.Print_Area" localSheetId="0">'Frontespizio+indice'!$A$1:$J$90</definedName>
    <definedName name="_xlnm.Print_Area" localSheetId="1">'Riepilogo Valore Patrimonio'!$A$1:$D$40</definedName>
  </definedNames>
  <calcPr fullCalcOnLoad="1"/>
</workbook>
</file>

<file path=xl/sharedStrings.xml><?xml version="1.0" encoding="utf-8"?>
<sst xmlns="http://schemas.openxmlformats.org/spreadsheetml/2006/main" count="145" uniqueCount="106">
  <si>
    <t>CATEG.</t>
  </si>
  <si>
    <t>CLASSE</t>
  </si>
  <si>
    <t>CONSISTENZA</t>
  </si>
  <si>
    <t>VALORE</t>
  </si>
  <si>
    <t>B/5</t>
  </si>
  <si>
    <t>U</t>
  </si>
  <si>
    <t>mc. 4.360</t>
  </si>
  <si>
    <t>C/2</t>
  </si>
  <si>
    <t>COMUNE</t>
  </si>
  <si>
    <t>VALORE TERRENI</t>
  </si>
  <si>
    <t>PRESIDIO DI GIULIANOVA</t>
  </si>
  <si>
    <t>ROSETO</t>
  </si>
  <si>
    <t>PRESIDIO DI SANT' OMERO</t>
  </si>
  <si>
    <t>SANT' OMERO</t>
  </si>
  <si>
    <t>N. 2</t>
  </si>
  <si>
    <t>INVENTARIO  BENI  IMMOBILI</t>
  </si>
  <si>
    <t>INDICE  PATRIMONIO</t>
  </si>
  <si>
    <t>da pag. 4 a pag. 5</t>
  </si>
  <si>
    <t>pag. 3</t>
  </si>
  <si>
    <t>PRESIDIO  DI  GIULIANOVA:</t>
  </si>
  <si>
    <t>Comune  di  Roseto</t>
  </si>
  <si>
    <t>PRESIDIO  DI  SANT'OMERO:</t>
  </si>
  <si>
    <t>Comune  di  Sant'Omero</t>
  </si>
  <si>
    <t>Criteri di valutazione</t>
  </si>
  <si>
    <t>Riepilogo  valore Patrimonio</t>
  </si>
  <si>
    <t>CATASTO  URBANO</t>
  </si>
  <si>
    <t>FOGLIO</t>
  </si>
  <si>
    <t>PARTICELLA</t>
  </si>
  <si>
    <t>ZONA CENSUARIA</t>
  </si>
  <si>
    <t>RENDITA</t>
  </si>
  <si>
    <t xml:space="preserve">Num. </t>
  </si>
  <si>
    <t>Sub</t>
  </si>
  <si>
    <t>* rendita presunta</t>
  </si>
  <si>
    <t>VALORE  TOTALE</t>
  </si>
  <si>
    <t>PRESIDIO  DI  GIULIANOVA</t>
  </si>
  <si>
    <t>COMUNE  DI  ROSETO</t>
  </si>
  <si>
    <r>
      <t xml:space="preserve">INTESTAZIONE - TITOLO : </t>
    </r>
    <r>
      <rPr>
        <sz val="12"/>
        <rFont val="Arial"/>
        <family val="2"/>
      </rPr>
      <t>COMUNE  DI  ROSETO DEGLI ABRUZZI</t>
    </r>
  </si>
  <si>
    <r>
      <t xml:space="preserve">UBICAZIONE: </t>
    </r>
    <r>
      <rPr>
        <sz val="12"/>
        <rFont val="Arial"/>
        <family val="2"/>
      </rPr>
      <t>COMUNE  DI   ROSETO DEGLI ABRUZZI - VIA ADRIATICA</t>
    </r>
  </si>
  <si>
    <r>
      <t xml:space="preserve">NOTE:  </t>
    </r>
    <r>
      <rPr>
        <sz val="12"/>
        <rFont val="Arial"/>
        <family val="2"/>
      </rPr>
      <t>DISTRETTO  SANITARIO DI BASE</t>
    </r>
  </si>
  <si>
    <t>PRESIDIO  DI  SANT'OMERO</t>
  </si>
  <si>
    <t>COMUNE  DI  SANT'OMERO</t>
  </si>
  <si>
    <r>
      <t xml:space="preserve">UBICAZIONE: </t>
    </r>
    <r>
      <rPr>
        <sz val="12"/>
        <rFont val="Arial"/>
        <family val="2"/>
      </rPr>
      <t>COMUNE  DI   SANT'OMERO - LARGO DEL CONVENTO</t>
    </r>
  </si>
  <si>
    <t xml:space="preserve">CRITERI   DI  VALUTAZIONE </t>
  </si>
  <si>
    <t>Per la determinazione del  Patrimonio Immobiliare ASL sono stati adottati i seguenti criteri:</t>
  </si>
  <si>
    <t>TERRENI:</t>
  </si>
  <si>
    <t>FABBRICATI:</t>
  </si>
  <si>
    <t>Rendita catastale aumentata del 25%;</t>
  </si>
  <si>
    <t>Rendita catastale aumentata del 5%.</t>
  </si>
  <si>
    <t xml:space="preserve">Teramo lì </t>
  </si>
  <si>
    <t>INVENTARIO N. 2 PER MEMORIA Tot.Parz.</t>
  </si>
  <si>
    <t>rendita catastale risultante da apposita visura, moltiplicata per il coefficiente 75 (coefficiente utilizzato dagli uffici finanziari di accertamento).</t>
  </si>
  <si>
    <t>Ubicazione</t>
  </si>
  <si>
    <t>mq. 25,00</t>
  </si>
  <si>
    <t>Via Adriatica - Piano T - 1 - 2 - 3</t>
  </si>
  <si>
    <t>Via Adriatica - Piano T.</t>
  </si>
  <si>
    <t xml:space="preserve">S.Omero
Largo del Convento
</t>
  </si>
  <si>
    <t xml:space="preserve">VALORE TOTALE
</t>
  </si>
  <si>
    <t>VALORE COMPLESSIVO (TERRENI + FABBRICATI)</t>
  </si>
  <si>
    <t>VALORE DI COSTRUZIONE  (Lav. Straord. c/o radiologia)</t>
  </si>
  <si>
    <t xml:space="preserve">9765,11
v.costruzione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</si>
  <si>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</si>
  <si>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>59.689,41
v. costruzione</t>
  </si>
  <si>
    <t>RIEPILOGO  VALORE  PATRIMONIO</t>
  </si>
  <si>
    <t>VALORE FABBRICATI</t>
  </si>
  <si>
    <t>VALORE Fabbricati
IMMOB. CAT. B</t>
  </si>
  <si>
    <t xml:space="preserve">                                            REGIONE  ABRUZZO 
              AZIENDA   UNITA'  SANITARIA  LOCALE   4   -  TERAMO
                                          *********************</t>
  </si>
  <si>
    <t>pag. 6</t>
  </si>
  <si>
    <t>da pag. 7 a pag. 8</t>
  </si>
  <si>
    <t>pag. 9</t>
  </si>
  <si>
    <t xml:space="preserve">     Superficie / Vani / Volume x tariffa riferita al Comune di appartenenza e alla destinazione d'uso.</t>
  </si>
  <si>
    <t>PER I TERRENI:</t>
  </si>
  <si>
    <t>PER I FABBRICATI:</t>
  </si>
  <si>
    <t>ULTERIORE  INCREMENTO  DEL 20% E' STATO  DISPOSTO CON LEGGE 191/04, E PER GLI IMMOBILI CLASSIFICATI NELLA CATEGORIA "B" SI E' PASSATI AL 40% (L.286/06)  e s.m.i..</t>
  </si>
  <si>
    <r>
      <t>A)</t>
    </r>
    <r>
      <rPr>
        <sz val="12"/>
        <rFont val="Arial"/>
        <family val="2"/>
      </rPr>
      <t xml:space="preserve">  per gli immobili censiti è stato riportata la rendita catastale indicata  nelle visure;
</t>
    </r>
  </si>
  <si>
    <r>
      <t xml:space="preserve">B) </t>
    </r>
    <r>
      <rPr>
        <sz val="12"/>
        <rFont val="Arial"/>
        <family val="2"/>
      </rPr>
      <t xml:space="preserve"> per gli immobili individuati sulle planimetrie e da certificati catastali, ma non censiti, è stata definita la rendita presunta, come da seguente criterio:</t>
    </r>
  </si>
  <si>
    <t>F/1</t>
  </si>
  <si>
    <t>B/1</t>
  </si>
  <si>
    <t>mc 9.660</t>
  </si>
  <si>
    <t>mc 960</t>
  </si>
  <si>
    <r>
      <t xml:space="preserve">INTESTAZIONE - TITOLO : </t>
    </r>
    <r>
      <rPr>
        <sz val="14"/>
        <rFont val="Arial"/>
        <family val="2"/>
      </rPr>
      <t>COMUNE SANT'OMERO</t>
    </r>
  </si>
  <si>
    <r>
      <t xml:space="preserve">INTESTAZIONE - TITOLO : </t>
    </r>
    <r>
      <rPr>
        <sz val="12"/>
        <rFont val="Arial"/>
        <family val="2"/>
      </rPr>
      <t>AZIENDA UNITA' SANITARIA LOCALE - TERAMO - proprietà per l'area
                                                           PARKING PIAZZA ITALIA S.P.A. con sede in ATRI - proprietà superficiaria</t>
    </r>
  </si>
  <si>
    <r>
      <t xml:space="preserve">UBICAZIONE: </t>
    </r>
    <r>
      <rPr>
        <sz val="12"/>
        <rFont val="Arial"/>
        <family val="2"/>
      </rPr>
      <t>COMUNE  DI   TERAMO-  VILLA MOSCA</t>
    </r>
  </si>
  <si>
    <r>
      <t xml:space="preserve">NOTE:  </t>
    </r>
    <r>
      <rPr>
        <sz val="12"/>
        <rFont val="Arial"/>
        <family val="2"/>
      </rPr>
      <t>PARKING</t>
    </r>
  </si>
  <si>
    <t>Superficie catastale</t>
  </si>
  <si>
    <t>Villa Mosca</t>
  </si>
  <si>
    <t>D/8</t>
  </si>
  <si>
    <t>in corso di costruzione</t>
  </si>
  <si>
    <t>PRESIDIO  DI  TERAMO</t>
  </si>
  <si>
    <t>COMUNE  DI  TERAMO</t>
  </si>
  <si>
    <t>PRESIDIO  DI  TERAMO:</t>
  </si>
  <si>
    <t>Comune  di  Teramo</t>
  </si>
  <si>
    <t>da pag. 10 a pag. 11</t>
  </si>
  <si>
    <t>pag. 12</t>
  </si>
  <si>
    <t>pag. 13</t>
  </si>
  <si>
    <t>PRESIDIO DI TERAMO</t>
  </si>
  <si>
    <t>TERAMO</t>
  </si>
  <si>
    <t>Si compone di n. 14 (quattordici) pagine - inclusa la presente.</t>
  </si>
  <si>
    <t>Aggiornato  al  31 dicembre 2017    -    PER MEMORIA</t>
  </si>
  <si>
    <t>VALORE DI COSTRUZIONE  (Lav. Straord. c/o Parking)</t>
  </si>
  <si>
    <t>Per la determinazione dell'Imposta di registro al valore catastale così determinato deve essere attribuito un incremento secondo il criterio:</t>
  </si>
  <si>
    <r>
      <t xml:space="preserve">VALORE COMPLESSIVO (TERRENI + FABBRICATI + valore costruzione
</t>
    </r>
    <r>
      <rPr>
        <b/>
        <sz val="8"/>
        <rFont val="Arial"/>
        <family val="2"/>
      </rPr>
      <t xml:space="preserve"> Roseto e S.Omero € 69.454,52)</t>
    </r>
  </si>
  <si>
    <t>IL DIRETTORE  GENERALE
  (Avv. Roberto Fagnano)</t>
  </si>
  <si>
    <t>Per la valutazione catastale le relative rendite sono state  moltiplicate per gli indici moltiplicatori delle singole categorie immobiliari (100 / 34 /50), stabiliti dalla  normativa.</t>
  </si>
  <si>
    <r>
      <t xml:space="preserve">Il Responsabile dell'U.O.C.
Att. Tecniche e Gestione Patrimonio
</t>
    </r>
    <r>
      <rPr>
        <b/>
        <i/>
        <sz val="11"/>
        <rFont val="Arial"/>
        <family val="2"/>
      </rPr>
      <t>(ing. Corrado Foglia)</t>
    </r>
  </si>
  <si>
    <r>
      <t xml:space="preserve">Il Dirigente  dell'U.O.C.
Att. Tecniche e Gestione Patrimonio
</t>
    </r>
    <r>
      <rPr>
        <b/>
        <i/>
        <sz val="11"/>
        <rFont val="Arial"/>
        <family val="2"/>
      </rPr>
      <t>(ing. Andrea Di Biagio)</t>
    </r>
  </si>
  <si>
    <r>
      <t xml:space="preserve">Il  presente Inventario DENOMINATO N.2 </t>
    </r>
    <r>
      <rPr>
        <b/>
        <i/>
        <sz val="11"/>
        <rFont val="Arial"/>
        <family val="2"/>
      </rPr>
      <t>(Per memoria)</t>
    </r>
    <r>
      <rPr>
        <b/>
        <sz val="11"/>
        <rFont val="Arial"/>
        <family val="2"/>
      </rPr>
      <t xml:space="preserve"> integra quello contraddistinto con il n. 1, ed accoglie i cespiti per i quali è in corso l'accertamento della proprietà da parte della ASL di Teramo.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</si>
</sst>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[Red]#,##0"/>
    <numFmt numFmtId="179" formatCode="&quot;€&quot;\ #,##0.00;[Red]&quot;€&quot;\ #,##0.00"/>
    <numFmt numFmtId="180" formatCode="[$€-2]\ #,##0.00;[Red][$€-2]\ #,##0.00"/>
    <numFmt numFmtId="181" formatCode="#,##0.00;[Red]#,##0.00"/>
  </numFmts>
  <fonts count="6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b/>
      <sz val="24"/>
      <name val="Batang"/>
      <family val="1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0"/>
      <name val="Arial"/>
      <family val="2"/>
    </font>
    <font>
      <b/>
      <sz val="40"/>
      <name val="Marigold"/>
      <family val="4"/>
    </font>
    <font>
      <sz val="36"/>
      <name val="Marigold"/>
      <family val="4"/>
    </font>
    <font>
      <sz val="11"/>
      <name val="Arial"/>
      <family val="2"/>
    </font>
    <font>
      <b/>
      <sz val="18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b/>
      <sz val="20"/>
      <name val="Georgia"/>
      <family val="1"/>
    </font>
    <font>
      <sz val="36"/>
      <name val="Georgia"/>
      <family val="1"/>
    </font>
    <font>
      <b/>
      <sz val="8"/>
      <name val="Arial"/>
      <family val="2"/>
    </font>
    <font>
      <b/>
      <sz val="14"/>
      <name val="Georgia"/>
      <family val="1"/>
    </font>
    <font>
      <sz val="8"/>
      <name val="Arial"/>
      <family val="2"/>
    </font>
    <font>
      <b/>
      <sz val="18"/>
      <name val="ITC Bookman Light"/>
      <family val="1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slantDashDot">
        <color theme="4" tint="-0.24993999302387238"/>
      </left>
      <right>
        <color indexed="63"/>
      </right>
      <top style="slantDashDot">
        <color theme="4" tint="-0.24993999302387238"/>
      </top>
      <bottom style="slantDashDot">
        <color theme="4" tint="-0.24993999302387238"/>
      </bottom>
    </border>
    <border>
      <left>
        <color indexed="63"/>
      </left>
      <right>
        <color indexed="63"/>
      </right>
      <top style="slantDashDot">
        <color theme="4" tint="-0.24993999302387238"/>
      </top>
      <bottom style="slantDashDot">
        <color theme="4" tint="-0.24993999302387238"/>
      </bottom>
    </border>
    <border>
      <left>
        <color indexed="63"/>
      </left>
      <right style="slantDashDot">
        <color theme="4" tint="-0.24993999302387238"/>
      </right>
      <top style="slantDashDot">
        <color theme="4" tint="-0.24993999302387238"/>
      </top>
      <bottom style="slantDashDot">
        <color theme="4" tint="-0.2499399930238723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8" fillId="0" borderId="0" xfId="0" applyFont="1" applyAlignment="1">
      <alignment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right" wrapText="1"/>
    </xf>
    <xf numFmtId="170" fontId="3" fillId="0" borderId="0" xfId="0" applyNumberFormat="1" applyFont="1" applyBorder="1" applyAlignment="1">
      <alignment/>
    </xf>
    <xf numFmtId="170" fontId="0" fillId="0" borderId="0" xfId="0" applyNumberFormat="1" applyAlignment="1">
      <alignment/>
    </xf>
    <xf numFmtId="170" fontId="9" fillId="0" borderId="0" xfId="0" applyNumberFormat="1" applyFont="1" applyAlignment="1">
      <alignment/>
    </xf>
    <xf numFmtId="170" fontId="0" fillId="0" borderId="0" xfId="0" applyNumberFormat="1" applyAlignment="1">
      <alignment wrapText="1"/>
    </xf>
    <xf numFmtId="170" fontId="3" fillId="0" borderId="10" xfId="0" applyNumberFormat="1" applyFont="1" applyBorder="1" applyAlignment="1">
      <alignment horizontal="center" vertical="center"/>
    </xf>
    <xf numFmtId="170" fontId="16" fillId="0" borderId="10" xfId="0" applyNumberFormat="1" applyFont="1" applyBorder="1" applyAlignment="1">
      <alignment/>
    </xf>
    <xf numFmtId="170" fontId="3" fillId="0" borderId="10" xfId="0" applyNumberFormat="1" applyFont="1" applyBorder="1" applyAlignment="1">
      <alignment horizontal="right"/>
    </xf>
    <xf numFmtId="170" fontId="3" fillId="0" borderId="10" xfId="0" applyNumberFormat="1" applyFont="1" applyBorder="1" applyAlignment="1">
      <alignment/>
    </xf>
    <xf numFmtId="170" fontId="3" fillId="0" borderId="0" xfId="0" applyNumberFormat="1" applyFont="1" applyBorder="1" applyAlignment="1">
      <alignment horizontal="center"/>
    </xf>
    <xf numFmtId="170" fontId="4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0" fontId="18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70" fontId="3" fillId="0" borderId="0" xfId="0" applyNumberFormat="1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" fillId="0" borderId="11" xfId="0" applyFont="1" applyBorder="1" applyAlignment="1">
      <alignment horizontal="left" vertical="center" wrapText="1"/>
    </xf>
    <xf numFmtId="170" fontId="1" fillId="0" borderId="11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wrapText="1"/>
    </xf>
    <xf numFmtId="168" fontId="0" fillId="0" borderId="11" xfId="0" applyNumberFormat="1" applyFont="1" applyBorder="1" applyAlignment="1">
      <alignment wrapText="1"/>
    </xf>
    <xf numFmtId="168" fontId="3" fillId="0" borderId="10" xfId="0" applyNumberFormat="1" applyFont="1" applyBorder="1" applyAlignment="1">
      <alignment wrapText="1"/>
    </xf>
    <xf numFmtId="168" fontId="0" fillId="0" borderId="0" xfId="0" applyNumberFormat="1" applyAlignment="1">
      <alignment wrapText="1"/>
    </xf>
    <xf numFmtId="168" fontId="18" fillId="0" borderId="0" xfId="0" applyNumberFormat="1" applyFont="1" applyAlignment="1">
      <alignment wrapText="1"/>
    </xf>
    <xf numFmtId="0" fontId="22" fillId="0" borderId="10" xfId="0" applyFont="1" applyBorder="1" applyAlignment="1">
      <alignment vertical="center" wrapText="1"/>
    </xf>
    <xf numFmtId="168" fontId="22" fillId="0" borderId="10" xfId="0" applyNumberFormat="1" applyFont="1" applyBorder="1" applyAlignment="1">
      <alignment horizontal="center" vertical="center" wrapText="1"/>
    </xf>
    <xf numFmtId="170" fontId="22" fillId="0" borderId="10" xfId="0" applyNumberFormat="1" applyFont="1" applyBorder="1" applyAlignment="1">
      <alignment horizontal="center" vertical="center" wrapText="1"/>
    </xf>
    <xf numFmtId="170" fontId="22" fillId="0" borderId="11" xfId="0" applyNumberFormat="1" applyFont="1" applyBorder="1" applyAlignment="1">
      <alignment vertical="center"/>
    </xf>
    <xf numFmtId="179" fontId="3" fillId="0" borderId="0" xfId="0" applyNumberFormat="1" applyFont="1" applyAlignment="1">
      <alignment/>
    </xf>
    <xf numFmtId="170" fontId="3" fillId="0" borderId="12" xfId="0" applyNumberFormat="1" applyFont="1" applyBorder="1" applyAlignment="1">
      <alignment/>
    </xf>
    <xf numFmtId="170" fontId="0" fillId="0" borderId="11" xfId="0" applyNumberFormat="1" applyFont="1" applyBorder="1" applyAlignment="1">
      <alignment horizontal="center" vertical="center"/>
    </xf>
    <xf numFmtId="168" fontId="3" fillId="0" borderId="11" xfId="0" applyNumberFormat="1" applyFont="1" applyBorder="1" applyAlignment="1">
      <alignment wrapText="1"/>
    </xf>
    <xf numFmtId="181" fontId="3" fillId="0" borderId="0" xfId="0" applyNumberFormat="1" applyFont="1" applyBorder="1" applyAlignment="1">
      <alignment/>
    </xf>
    <xf numFmtId="181" fontId="16" fillId="0" borderId="0" xfId="0" applyNumberFormat="1" applyFont="1" applyBorder="1" applyAlignment="1">
      <alignment/>
    </xf>
    <xf numFmtId="181" fontId="3" fillId="0" borderId="0" xfId="0" applyNumberFormat="1" applyFont="1" applyAlignment="1">
      <alignment/>
    </xf>
    <xf numFmtId="181" fontId="16" fillId="0" borderId="0" xfId="0" applyNumberFormat="1" applyFont="1" applyAlignment="1">
      <alignment/>
    </xf>
    <xf numFmtId="181" fontId="0" fillId="0" borderId="0" xfId="0" applyNumberFormat="1" applyAlignment="1">
      <alignment/>
    </xf>
    <xf numFmtId="181" fontId="1" fillId="0" borderId="0" xfId="0" applyNumberFormat="1" applyFont="1" applyAlignment="1">
      <alignment/>
    </xf>
    <xf numFmtId="170" fontId="24" fillId="33" borderId="11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Alignment="1">
      <alignment/>
    </xf>
    <xf numFmtId="170" fontId="0" fillId="0" borderId="0" xfId="0" applyNumberFormat="1" applyAlignment="1">
      <alignment vertical="top"/>
    </xf>
    <xf numFmtId="170" fontId="1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3" fillId="0" borderId="0" xfId="0" applyFont="1" applyAlignment="1">
      <alignment vertical="top" wrapText="1"/>
    </xf>
    <xf numFmtId="170" fontId="3" fillId="0" borderId="0" xfId="0" applyNumberFormat="1" applyFont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169" fontId="0" fillId="0" borderId="0" xfId="0" applyNumberFormat="1" applyAlignment="1">
      <alignment/>
    </xf>
    <xf numFmtId="169" fontId="0" fillId="0" borderId="0" xfId="0" applyNumberFormat="1" applyFont="1" applyAlignment="1">
      <alignment/>
    </xf>
    <xf numFmtId="0" fontId="24" fillId="0" borderId="0" xfId="0" applyFont="1" applyAlignment="1">
      <alignment/>
    </xf>
    <xf numFmtId="169" fontId="0" fillId="0" borderId="10" xfId="0" applyNumberFormat="1" applyFont="1" applyBorder="1" applyAlignment="1">
      <alignment horizontal="center" vertical="center"/>
    </xf>
    <xf numFmtId="169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right" vertical="center"/>
    </xf>
    <xf numFmtId="170" fontId="0" fillId="0" borderId="10" xfId="0" applyNumberFormat="1" applyFont="1" applyBorder="1" applyAlignment="1">
      <alignment horizontal="right" vertical="center"/>
    </xf>
    <xf numFmtId="170" fontId="2" fillId="0" borderId="10" xfId="0" applyNumberFormat="1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168" fontId="26" fillId="0" borderId="10" xfId="0" applyNumberFormat="1" applyFont="1" applyBorder="1" applyAlignment="1">
      <alignment horizontal="center" vertical="center" wrapText="1"/>
    </xf>
    <xf numFmtId="170" fontId="26" fillId="0" borderId="1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181" fontId="27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70" fontId="0" fillId="0" borderId="14" xfId="0" applyNumberFormat="1" applyFont="1" applyBorder="1" applyAlignment="1">
      <alignment/>
    </xf>
    <xf numFmtId="0" fontId="1" fillId="0" borderId="15" xfId="0" applyFont="1" applyBorder="1" applyAlignment="1">
      <alignment vertical="center" wrapText="1"/>
    </xf>
    <xf numFmtId="170" fontId="19" fillId="0" borderId="11" xfId="0" applyNumberFormat="1" applyFont="1" applyBorder="1" applyAlignment="1">
      <alignment vertical="center"/>
    </xf>
    <xf numFmtId="0" fontId="1" fillId="34" borderId="16" xfId="0" applyFont="1" applyFill="1" applyBorder="1" applyAlignment="1">
      <alignment vertical="center"/>
    </xf>
    <xf numFmtId="170" fontId="19" fillId="0" borderId="10" xfId="0" applyNumberFormat="1" applyFont="1" applyBorder="1" applyAlignment="1">
      <alignment horizontal="left" vertical="center"/>
    </xf>
    <xf numFmtId="170" fontId="22" fillId="0" borderId="10" xfId="0" applyNumberFormat="1" applyFont="1" applyBorder="1" applyAlignment="1">
      <alignment horizontal="left" vertical="center"/>
    </xf>
    <xf numFmtId="44" fontId="1" fillId="34" borderId="17" xfId="0" applyNumberFormat="1" applyFont="1" applyFill="1" applyBorder="1" applyAlignment="1">
      <alignment vertical="center"/>
    </xf>
    <xf numFmtId="0" fontId="1" fillId="35" borderId="0" xfId="0" applyFont="1" applyFill="1" applyBorder="1" applyAlignment="1">
      <alignment vertical="center"/>
    </xf>
    <xf numFmtId="170" fontId="0" fillId="0" borderId="0" xfId="0" applyNumberFormat="1" applyFont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0" fontId="3" fillId="0" borderId="11" xfId="0" applyNumberFormat="1" applyFont="1" applyBorder="1" applyAlignment="1">
      <alignment horizontal="center" vertical="center"/>
    </xf>
    <xf numFmtId="170" fontId="3" fillId="0" borderId="2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horizontal="left" vertical="justify" wrapText="1"/>
    </xf>
    <xf numFmtId="0" fontId="0" fillId="0" borderId="0" xfId="0" applyFont="1" applyAlignment="1">
      <alignment horizontal="left"/>
    </xf>
    <xf numFmtId="0" fontId="24" fillId="0" borderId="11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169" fontId="3" fillId="0" borderId="11" xfId="0" applyNumberFormat="1" applyFont="1" applyBorder="1" applyAlignment="1">
      <alignment horizontal="center" vertical="center" wrapText="1"/>
    </xf>
    <xf numFmtId="169" fontId="3" fillId="0" borderId="2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2" fillId="0" borderId="29" xfId="0" applyFont="1" applyBorder="1" applyAlignment="1">
      <alignment horizontal="center" wrapText="1"/>
    </xf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16" fillId="0" borderId="11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1" fillId="34" borderId="30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justify" wrapText="1"/>
    </xf>
    <xf numFmtId="0" fontId="45" fillId="0" borderId="0" xfId="0" applyFont="1" applyAlignment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0</xdr:row>
      <xdr:rowOff>104775</xdr:rowOff>
    </xdr:from>
    <xdr:to>
      <xdr:col>9</xdr:col>
      <xdr:colOff>1057275</xdr:colOff>
      <xdr:row>0</xdr:row>
      <xdr:rowOff>771525</xdr:rowOff>
    </xdr:to>
    <xdr:pic>
      <xdr:nvPicPr>
        <xdr:cNvPr id="1" name="Immagine 1" descr="AUSL_4_TERA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104775"/>
          <a:ext cx="1457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view="pageBreakPreview" zoomScale="60" zoomScaleNormal="60" workbookViewId="0" topLeftCell="A64">
      <selection activeCell="A90" sqref="A90:IV90"/>
    </sheetView>
  </sheetViews>
  <sheetFormatPr defaultColWidth="9.140625" defaultRowHeight="12.75"/>
  <cols>
    <col min="1" max="1" width="11.7109375" style="0" customWidth="1"/>
    <col min="5" max="5" width="14.57421875" style="0" customWidth="1"/>
    <col min="7" max="7" width="10.57421875" style="0" customWidth="1"/>
    <col min="8" max="8" width="16.140625" style="0" customWidth="1"/>
    <col min="9" max="9" width="18.7109375" style="22" customWidth="1"/>
    <col min="10" max="10" width="19.57421875" style="22" bestFit="1" customWidth="1"/>
    <col min="11" max="11" width="19.57421875" style="22" customWidth="1"/>
    <col min="12" max="12" width="18.140625" style="22" customWidth="1"/>
    <col min="13" max="13" width="10.421875" style="0" bestFit="1" customWidth="1"/>
    <col min="14" max="14" width="13.421875" style="0" bestFit="1" customWidth="1"/>
  </cols>
  <sheetData>
    <row r="1" spans="1:10" s="7" customFormat="1" ht="71.25" customHeight="1">
      <c r="A1" s="127" t="s">
        <v>65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0:12" ht="30">
      <c r="J2" s="23" t="s">
        <v>14</v>
      </c>
      <c r="K2" s="23"/>
      <c r="L2" s="23"/>
    </row>
    <row r="6" ht="46.5" customHeight="1" thickBot="1"/>
    <row r="7" spans="1:14" ht="30.75" thickBot="1">
      <c r="A7" s="128" t="s">
        <v>15</v>
      </c>
      <c r="B7" s="129"/>
      <c r="C7" s="129"/>
      <c r="D7" s="129"/>
      <c r="E7" s="129"/>
      <c r="F7" s="129"/>
      <c r="G7" s="129"/>
      <c r="H7" s="129"/>
      <c r="I7" s="129"/>
      <c r="J7" s="130"/>
      <c r="K7" s="12"/>
      <c r="L7" s="12"/>
      <c r="M7" s="12"/>
      <c r="N7" s="12"/>
    </row>
    <row r="8" ht="37.5" customHeight="1"/>
    <row r="9" spans="1:14" ht="42" customHeight="1">
      <c r="A9" s="131" t="s">
        <v>97</v>
      </c>
      <c r="B9" s="131"/>
      <c r="C9" s="131"/>
      <c r="D9" s="131"/>
      <c r="E9" s="131"/>
      <c r="F9" s="131"/>
      <c r="G9" s="131"/>
      <c r="H9" s="131"/>
      <c r="I9" s="131"/>
      <c r="J9" s="131"/>
      <c r="K9" s="8"/>
      <c r="L9" s="8"/>
      <c r="M9" s="8"/>
      <c r="N9" s="8"/>
    </row>
    <row r="11" spans="1:14" ht="26.25">
      <c r="A11" s="132" t="s">
        <v>16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1"/>
      <c r="L11" s="11"/>
      <c r="M11" s="11"/>
      <c r="N11" s="10"/>
    </row>
    <row r="15" spans="2:8" ht="24.75" customHeight="1">
      <c r="B15" s="108" t="s">
        <v>89</v>
      </c>
      <c r="C15" s="108"/>
      <c r="D15" s="108"/>
      <c r="E15" s="108"/>
      <c r="G15" s="3"/>
      <c r="H15" s="3" t="s">
        <v>18</v>
      </c>
    </row>
    <row r="16" spans="2:8" ht="24.75" customHeight="1">
      <c r="B16" s="3" t="s">
        <v>90</v>
      </c>
      <c r="C16" s="3"/>
      <c r="D16" s="3"/>
      <c r="G16" s="3" t="s">
        <v>17</v>
      </c>
      <c r="H16" s="3"/>
    </row>
    <row r="17" spans="2:8" ht="24.75" customHeight="1">
      <c r="B17" s="3"/>
      <c r="C17" s="3"/>
      <c r="D17" s="3"/>
      <c r="E17" s="3"/>
      <c r="G17" s="3"/>
      <c r="H17" s="3"/>
    </row>
    <row r="18" spans="2:8" ht="24.75" customHeight="1">
      <c r="B18" s="108" t="s">
        <v>19</v>
      </c>
      <c r="C18" s="108"/>
      <c r="D18" s="108"/>
      <c r="E18" s="108"/>
      <c r="G18" s="3"/>
      <c r="H18" s="3" t="s">
        <v>66</v>
      </c>
    </row>
    <row r="19" spans="2:8" ht="24.75" customHeight="1">
      <c r="B19" s="3" t="s">
        <v>20</v>
      </c>
      <c r="C19" s="3"/>
      <c r="D19" s="3"/>
      <c r="G19" s="3" t="s">
        <v>67</v>
      </c>
      <c r="H19" s="3"/>
    </row>
    <row r="20" spans="7:8" ht="24.75" customHeight="1">
      <c r="G20" s="3"/>
      <c r="H20" s="3"/>
    </row>
    <row r="21" spans="2:8" ht="24.75" customHeight="1">
      <c r="B21" s="108" t="s">
        <v>21</v>
      </c>
      <c r="C21" s="108"/>
      <c r="D21" s="108"/>
      <c r="E21" s="108"/>
      <c r="F21" s="108"/>
      <c r="G21" s="3"/>
      <c r="H21" s="3" t="s">
        <v>68</v>
      </c>
    </row>
    <row r="22" spans="2:8" ht="24.75" customHeight="1">
      <c r="B22" s="3" t="s">
        <v>22</v>
      </c>
      <c r="C22" s="3"/>
      <c r="D22" s="3"/>
      <c r="G22" s="3" t="s">
        <v>91</v>
      </c>
      <c r="H22" s="3"/>
    </row>
    <row r="23" spans="7:8" ht="24.75" customHeight="1">
      <c r="G23" s="3"/>
      <c r="H23" s="3"/>
    </row>
    <row r="24" spans="2:8" ht="24.75" customHeight="1">
      <c r="B24" s="9" t="s">
        <v>23</v>
      </c>
      <c r="C24" s="9"/>
      <c r="D24" s="9"/>
      <c r="E24" s="3"/>
      <c r="G24" s="3"/>
      <c r="H24" s="3" t="s">
        <v>92</v>
      </c>
    </row>
    <row r="25" spans="7:8" ht="24.75" customHeight="1">
      <c r="G25" s="3"/>
      <c r="H25" s="3"/>
    </row>
    <row r="26" spans="2:8" ht="24.75" customHeight="1">
      <c r="B26" s="123" t="s">
        <v>24</v>
      </c>
      <c r="C26" s="123"/>
      <c r="D26" s="123"/>
      <c r="E26" s="123"/>
      <c r="G26" s="3"/>
      <c r="H26" s="3" t="s">
        <v>93</v>
      </c>
    </row>
    <row r="27" spans="2:8" ht="32.25" customHeight="1" thickBot="1">
      <c r="B27" s="17"/>
      <c r="C27" s="17"/>
      <c r="D27" s="17"/>
      <c r="E27" s="17"/>
      <c r="G27" s="3"/>
      <c r="H27" s="3"/>
    </row>
    <row r="28" spans="1:10" ht="51" thickBot="1">
      <c r="A28" s="102" t="s">
        <v>87</v>
      </c>
      <c r="B28" s="103"/>
      <c r="C28" s="103"/>
      <c r="D28" s="103"/>
      <c r="E28" s="103"/>
      <c r="F28" s="103"/>
      <c r="G28" s="103"/>
      <c r="H28" s="103"/>
      <c r="I28" s="103"/>
      <c r="J28" s="104"/>
    </row>
    <row r="29" spans="1:10" ht="46.5" thickBot="1" thickTop="1">
      <c r="A29" s="105" t="s">
        <v>88</v>
      </c>
      <c r="B29" s="106"/>
      <c r="C29" s="106"/>
      <c r="D29" s="106"/>
      <c r="E29" s="106"/>
      <c r="F29" s="106"/>
      <c r="G29" s="106"/>
      <c r="H29" s="106"/>
      <c r="I29" s="106"/>
      <c r="J29" s="107"/>
    </row>
    <row r="30" spans="1:12" ht="46.5" customHeight="1" thickTop="1">
      <c r="A30" s="122" t="s">
        <v>80</v>
      </c>
      <c r="B30" s="122"/>
      <c r="C30" s="122"/>
      <c r="D30" s="122"/>
      <c r="E30" s="122"/>
      <c r="F30" s="123"/>
      <c r="G30" s="123"/>
      <c r="H30" s="123"/>
      <c r="I30" s="123"/>
      <c r="J30" s="123"/>
      <c r="K30" s="35"/>
      <c r="L30" s="35"/>
    </row>
    <row r="31" spans="1:12" ht="48" customHeight="1">
      <c r="A31" s="152" t="s">
        <v>81</v>
      </c>
      <c r="B31" s="152"/>
      <c r="C31" s="152"/>
      <c r="D31" s="152"/>
      <c r="E31" s="152"/>
      <c r="F31" s="152"/>
      <c r="H31" s="74"/>
      <c r="I31" s="75"/>
      <c r="K31" s="36"/>
      <c r="L31" s="36"/>
    </row>
    <row r="32" spans="1:12" ht="26.25">
      <c r="A32" s="153" t="s">
        <v>82</v>
      </c>
      <c r="B32" s="153"/>
      <c r="C32" s="153"/>
      <c r="D32" s="153"/>
      <c r="E32" s="153"/>
      <c r="F32" s="153"/>
      <c r="G32" s="153"/>
      <c r="H32" s="153"/>
      <c r="I32" s="153"/>
      <c r="J32" s="153"/>
      <c r="K32" s="34"/>
      <c r="L32" s="34"/>
    </row>
    <row r="33" spans="6:9" ht="12.75">
      <c r="F33" s="76"/>
      <c r="H33" s="74"/>
      <c r="I33" s="75"/>
    </row>
    <row r="34" spans="1:10" ht="15">
      <c r="A34" s="117" t="s">
        <v>51</v>
      </c>
      <c r="B34" s="117" t="s">
        <v>26</v>
      </c>
      <c r="C34" s="124" t="s">
        <v>27</v>
      </c>
      <c r="D34" s="125"/>
      <c r="E34" s="109" t="s">
        <v>28</v>
      </c>
      <c r="F34" s="143" t="s">
        <v>0</v>
      </c>
      <c r="G34" s="117" t="s">
        <v>1</v>
      </c>
      <c r="H34" s="145" t="s">
        <v>83</v>
      </c>
      <c r="I34" s="77" t="s">
        <v>29</v>
      </c>
      <c r="J34" s="119" t="s">
        <v>3</v>
      </c>
    </row>
    <row r="35" spans="1:12" s="2" customFormat="1" ht="15">
      <c r="A35" s="118"/>
      <c r="B35" s="118"/>
      <c r="C35" s="5" t="s">
        <v>30</v>
      </c>
      <c r="D35" s="5" t="s">
        <v>31</v>
      </c>
      <c r="E35" s="126"/>
      <c r="F35" s="144"/>
      <c r="G35" s="118"/>
      <c r="H35" s="146"/>
      <c r="I35" s="78" t="s">
        <v>32</v>
      </c>
      <c r="J35" s="120"/>
      <c r="K35" s="24"/>
      <c r="L35" s="24"/>
    </row>
    <row r="36" spans="1:12" ht="36" customHeight="1">
      <c r="A36" s="109" t="s">
        <v>84</v>
      </c>
      <c r="B36" s="117">
        <v>63</v>
      </c>
      <c r="C36" s="109">
        <v>1199</v>
      </c>
      <c r="D36" s="79">
        <v>2</v>
      </c>
      <c r="E36" s="80">
        <v>1</v>
      </c>
      <c r="F36" s="80" t="s">
        <v>85</v>
      </c>
      <c r="G36" s="81"/>
      <c r="H36" s="82"/>
      <c r="I36" s="83">
        <v>97766</v>
      </c>
      <c r="J36" s="84"/>
      <c r="K36" s="17"/>
      <c r="L36" s="17"/>
    </row>
    <row r="37" spans="1:10" ht="22.5">
      <c r="A37" s="126"/>
      <c r="B37" s="118"/>
      <c r="C37" s="126"/>
      <c r="D37" s="79">
        <v>3</v>
      </c>
      <c r="E37" s="80"/>
      <c r="F37" s="85" t="s">
        <v>86</v>
      </c>
      <c r="G37" s="81"/>
      <c r="H37" s="82"/>
      <c r="I37" s="83"/>
      <c r="J37" s="84"/>
    </row>
    <row r="38" spans="1:11" ht="16.5" customHeight="1">
      <c r="A38" s="91" t="s">
        <v>98</v>
      </c>
      <c r="B38" s="92"/>
      <c r="C38" s="92"/>
      <c r="D38" s="92"/>
      <c r="E38" s="92"/>
      <c r="F38" s="92"/>
      <c r="G38" s="92"/>
      <c r="H38" s="92"/>
      <c r="I38" s="93">
        <v>8802.51</v>
      </c>
      <c r="J38" s="28"/>
      <c r="K38"/>
    </row>
    <row r="39" spans="1:10" ht="16.5" thickBot="1">
      <c r="A39" s="149"/>
      <c r="B39" s="150"/>
      <c r="C39" s="150"/>
      <c r="D39" s="150"/>
      <c r="E39" s="150"/>
      <c r="F39" s="150"/>
      <c r="G39" s="150"/>
      <c r="H39" s="150"/>
      <c r="I39" s="151"/>
      <c r="J39" s="84"/>
    </row>
    <row r="40" spans="1:10" ht="51" thickBot="1">
      <c r="A40" s="102" t="s">
        <v>34</v>
      </c>
      <c r="B40" s="103"/>
      <c r="C40" s="103"/>
      <c r="D40" s="103"/>
      <c r="E40" s="103"/>
      <c r="F40" s="103"/>
      <c r="G40" s="103"/>
      <c r="H40" s="103"/>
      <c r="I40" s="103"/>
      <c r="J40" s="104"/>
    </row>
    <row r="41" spans="1:10" ht="46.5" thickBot="1" thickTop="1">
      <c r="A41" s="105" t="s">
        <v>35</v>
      </c>
      <c r="B41" s="106"/>
      <c r="C41" s="106"/>
      <c r="D41" s="106"/>
      <c r="E41" s="106"/>
      <c r="F41" s="106"/>
      <c r="G41" s="106"/>
      <c r="H41" s="106"/>
      <c r="I41" s="106"/>
      <c r="J41" s="107"/>
    </row>
    <row r="42" spans="1:10" ht="27" thickTop="1">
      <c r="A42" s="121" t="s">
        <v>25</v>
      </c>
      <c r="B42" s="121"/>
      <c r="C42" s="121"/>
      <c r="D42" s="121"/>
      <c r="E42" s="121"/>
      <c r="F42" s="121"/>
      <c r="G42" s="121"/>
      <c r="H42" s="121"/>
      <c r="I42" s="121"/>
      <c r="J42" s="121"/>
    </row>
    <row r="43" spans="1:12" s="6" customFormat="1" ht="34.5" customHeight="1">
      <c r="A43" s="122" t="s">
        <v>36</v>
      </c>
      <c r="B43" s="123"/>
      <c r="C43" s="123"/>
      <c r="D43" s="123"/>
      <c r="E43" s="123"/>
      <c r="F43" s="123"/>
      <c r="G43" s="123"/>
      <c r="H43" s="123"/>
      <c r="I43" s="123"/>
      <c r="J43" s="123"/>
      <c r="K43" s="38"/>
      <c r="L43" s="38"/>
    </row>
    <row r="44" spans="1:12" s="6" customFormat="1" ht="24.75" customHeight="1">
      <c r="A44"/>
      <c r="B44"/>
      <c r="C44"/>
      <c r="D44"/>
      <c r="E44"/>
      <c r="F44"/>
      <c r="G44"/>
      <c r="H44"/>
      <c r="I44" s="22"/>
      <c r="J44" s="22"/>
      <c r="K44" s="38"/>
      <c r="L44" s="38"/>
    </row>
    <row r="45" spans="1:12" s="6" customFormat="1" ht="24.75" customHeight="1">
      <c r="A45" s="9" t="s">
        <v>37</v>
      </c>
      <c r="B45"/>
      <c r="C45"/>
      <c r="D45"/>
      <c r="E45"/>
      <c r="F45"/>
      <c r="G45"/>
      <c r="H45"/>
      <c r="I45" s="22"/>
      <c r="J45" s="22"/>
      <c r="K45" s="21"/>
      <c r="L45" s="21"/>
    </row>
    <row r="46" spans="1:12" s="6" customFormat="1" ht="24.75" customHeight="1">
      <c r="A46"/>
      <c r="B46"/>
      <c r="C46"/>
      <c r="D46"/>
      <c r="E46"/>
      <c r="F46"/>
      <c r="G46"/>
      <c r="H46"/>
      <c r="I46" s="22"/>
      <c r="J46" s="22"/>
      <c r="K46" s="21"/>
      <c r="L46" s="21"/>
    </row>
    <row r="47" spans="1:12" s="6" customFormat="1" ht="24.75" customHeight="1">
      <c r="A47" s="123" t="s">
        <v>38</v>
      </c>
      <c r="B47" s="123"/>
      <c r="C47" s="123"/>
      <c r="D47" s="123"/>
      <c r="E47" s="123"/>
      <c r="F47"/>
      <c r="G47"/>
      <c r="H47"/>
      <c r="I47" s="22"/>
      <c r="J47" s="22"/>
      <c r="K47" s="21"/>
      <c r="L47" s="21"/>
    </row>
    <row r="48" spans="1:12" s="6" customFormat="1" ht="24.75" customHeight="1">
      <c r="A48"/>
      <c r="B48"/>
      <c r="C48"/>
      <c r="D48"/>
      <c r="E48"/>
      <c r="F48"/>
      <c r="G48"/>
      <c r="H48"/>
      <c r="I48" s="22"/>
      <c r="J48" s="22"/>
      <c r="K48" s="21"/>
      <c r="L48" s="21"/>
    </row>
    <row r="49" spans="1:10" ht="15">
      <c r="A49" s="117" t="s">
        <v>51</v>
      </c>
      <c r="B49" s="117" t="s">
        <v>26</v>
      </c>
      <c r="C49" s="124" t="s">
        <v>27</v>
      </c>
      <c r="D49" s="125"/>
      <c r="E49" s="109" t="s">
        <v>28</v>
      </c>
      <c r="F49" s="117" t="s">
        <v>0</v>
      </c>
      <c r="G49" s="117" t="s">
        <v>1</v>
      </c>
      <c r="H49" s="117" t="s">
        <v>2</v>
      </c>
      <c r="I49" s="25" t="s">
        <v>29</v>
      </c>
      <c r="J49" s="119" t="s">
        <v>3</v>
      </c>
    </row>
    <row r="50" spans="1:12" ht="50.25" customHeight="1">
      <c r="A50" s="118"/>
      <c r="B50" s="118"/>
      <c r="C50" s="5" t="s">
        <v>30</v>
      </c>
      <c r="D50" s="5" t="s">
        <v>31</v>
      </c>
      <c r="E50" s="126"/>
      <c r="F50" s="118"/>
      <c r="G50" s="118"/>
      <c r="H50" s="118"/>
      <c r="I50" s="26" t="s">
        <v>32</v>
      </c>
      <c r="J50" s="120"/>
      <c r="K50" s="35"/>
      <c r="L50" s="35"/>
    </row>
    <row r="51" spans="1:12" ht="48" customHeight="1">
      <c r="A51" s="147" t="s">
        <v>53</v>
      </c>
      <c r="B51" s="14">
        <v>33</v>
      </c>
      <c r="C51" s="14">
        <v>315</v>
      </c>
      <c r="D51" s="14"/>
      <c r="E51" s="14">
        <v>1</v>
      </c>
      <c r="F51" s="14" t="s">
        <v>4</v>
      </c>
      <c r="G51" s="14" t="s">
        <v>5</v>
      </c>
      <c r="H51" s="15" t="s">
        <v>6</v>
      </c>
      <c r="I51" s="27">
        <f>7412000/1936.27</f>
        <v>3827.9785360512737</v>
      </c>
      <c r="J51" s="27">
        <f>I51*100</f>
        <v>382797.85360512737</v>
      </c>
      <c r="K51" s="36"/>
      <c r="L51" s="36"/>
    </row>
    <row r="52" spans="1:12" ht="26.25">
      <c r="A52" s="148"/>
      <c r="B52" s="14"/>
      <c r="C52" s="14">
        <v>621</v>
      </c>
      <c r="D52" s="14">
        <v>1</v>
      </c>
      <c r="E52" s="14"/>
      <c r="F52" s="14"/>
      <c r="G52" s="14"/>
      <c r="H52" s="15"/>
      <c r="I52" s="27"/>
      <c r="J52" s="27"/>
      <c r="K52" s="34"/>
      <c r="L52" s="34"/>
    </row>
    <row r="53" spans="1:14" ht="67.5" customHeight="1">
      <c r="A53" s="14" t="s">
        <v>54</v>
      </c>
      <c r="B53" s="14"/>
      <c r="C53" s="14">
        <v>621</v>
      </c>
      <c r="D53" s="14">
        <v>2</v>
      </c>
      <c r="E53" s="14">
        <v>1</v>
      </c>
      <c r="F53" s="14" t="s">
        <v>7</v>
      </c>
      <c r="G53" s="14">
        <v>1</v>
      </c>
      <c r="H53" s="15" t="s">
        <v>52</v>
      </c>
      <c r="I53" s="27">
        <f>185000/1936.27</f>
        <v>95.544526331555</v>
      </c>
      <c r="J53" s="27">
        <f>I53*100</f>
        <v>9554.4526331555</v>
      </c>
      <c r="K53" s="17"/>
      <c r="L53" s="17"/>
      <c r="N53">
        <f>392352.31*120</f>
        <v>47082277.2</v>
      </c>
    </row>
    <row r="54" spans="1:10" ht="15">
      <c r="A54" s="111" t="s">
        <v>33</v>
      </c>
      <c r="B54" s="112"/>
      <c r="C54" s="112"/>
      <c r="D54" s="112"/>
      <c r="E54" s="112"/>
      <c r="F54" s="112"/>
      <c r="G54" s="112"/>
      <c r="H54" s="112"/>
      <c r="I54" s="113"/>
      <c r="J54" s="28">
        <f>SUM(J51:J53)</f>
        <v>392352.3062382829</v>
      </c>
    </row>
    <row r="55" spans="1:10" ht="15">
      <c r="A55" s="111" t="s">
        <v>58</v>
      </c>
      <c r="B55" s="112"/>
      <c r="C55" s="112"/>
      <c r="D55" s="112"/>
      <c r="E55" s="112"/>
      <c r="F55" s="112"/>
      <c r="G55" s="112"/>
      <c r="H55" s="112"/>
      <c r="I55" s="112"/>
      <c r="J55" s="57">
        <v>9765.11</v>
      </c>
    </row>
    <row r="56" spans="1:10" ht="15">
      <c r="A56" s="16"/>
      <c r="B56" s="16"/>
      <c r="C56" s="16"/>
      <c r="D56" s="16"/>
      <c r="E56" s="16"/>
      <c r="F56" s="16"/>
      <c r="G56" s="16"/>
      <c r="H56" s="16"/>
      <c r="I56" s="16"/>
      <c r="J56" s="21"/>
    </row>
    <row r="57" spans="1:10" ht="15">
      <c r="A57" s="16"/>
      <c r="B57" s="16"/>
      <c r="C57" s="16"/>
      <c r="D57" s="16"/>
      <c r="E57" s="16"/>
      <c r="F57" s="16"/>
      <c r="G57" s="16"/>
      <c r="H57" s="16"/>
      <c r="I57" s="29"/>
      <c r="J57" s="21"/>
    </row>
    <row r="58" ht="13.5" thickBot="1"/>
    <row r="59" spans="1:12" s="13" customFormat="1" ht="43.5" customHeight="1" thickBot="1">
      <c r="A59" s="102" t="s">
        <v>39</v>
      </c>
      <c r="B59" s="103"/>
      <c r="C59" s="103"/>
      <c r="D59" s="103"/>
      <c r="E59" s="103"/>
      <c r="F59" s="103"/>
      <c r="G59" s="103"/>
      <c r="H59" s="103"/>
      <c r="I59" s="103"/>
      <c r="J59" s="104"/>
      <c r="K59" s="37"/>
      <c r="L59" s="37"/>
    </row>
    <row r="60" spans="1:12" s="6" customFormat="1" ht="53.25" customHeight="1" thickBot="1" thickTop="1">
      <c r="A60" s="105" t="s">
        <v>40</v>
      </c>
      <c r="B60" s="106"/>
      <c r="C60" s="106"/>
      <c r="D60" s="106"/>
      <c r="E60" s="106"/>
      <c r="F60" s="106"/>
      <c r="G60" s="106"/>
      <c r="H60" s="106"/>
      <c r="I60" s="106"/>
      <c r="J60" s="107"/>
      <c r="K60" s="37"/>
      <c r="L60" s="37"/>
    </row>
    <row r="61" spans="1:12" s="6" customFormat="1" ht="24.75" customHeight="1" thickTop="1">
      <c r="A61" s="121" t="s">
        <v>25</v>
      </c>
      <c r="B61" s="121"/>
      <c r="C61" s="121"/>
      <c r="D61" s="121"/>
      <c r="E61" s="121"/>
      <c r="F61" s="121"/>
      <c r="G61" s="121"/>
      <c r="H61" s="121"/>
      <c r="I61" s="121"/>
      <c r="J61" s="121"/>
      <c r="K61" s="38"/>
      <c r="L61" s="38"/>
    </row>
    <row r="62" spans="1:12" s="6" customFormat="1" ht="24.75" customHeight="1">
      <c r="A62" s="122" t="s">
        <v>79</v>
      </c>
      <c r="B62" s="123"/>
      <c r="C62" s="123"/>
      <c r="D62" s="123"/>
      <c r="E62" s="123"/>
      <c r="F62" s="123"/>
      <c r="G62" s="123"/>
      <c r="H62" s="123"/>
      <c r="I62" s="123"/>
      <c r="J62" s="123"/>
      <c r="K62" s="38"/>
      <c r="L62" s="38"/>
    </row>
    <row r="63" spans="1:12" s="6" customFormat="1" ht="34.5" customHeight="1">
      <c r="A63"/>
      <c r="B63"/>
      <c r="C63"/>
      <c r="D63"/>
      <c r="E63"/>
      <c r="F63"/>
      <c r="G63"/>
      <c r="H63"/>
      <c r="I63" s="22"/>
      <c r="J63" s="22"/>
      <c r="K63" s="38"/>
      <c r="L63" s="38"/>
    </row>
    <row r="64" spans="1:12" s="6" customFormat="1" ht="24.75" customHeight="1">
      <c r="A64" s="9" t="s">
        <v>41</v>
      </c>
      <c r="B64"/>
      <c r="C64"/>
      <c r="D64"/>
      <c r="E64"/>
      <c r="F64"/>
      <c r="G64"/>
      <c r="H64"/>
      <c r="I64" s="22"/>
      <c r="J64" s="22"/>
      <c r="K64" s="21">
        <f>1276681.45-1151803</f>
        <v>124878.44999999995</v>
      </c>
      <c r="L64" s="21"/>
    </row>
    <row r="65" spans="1:12" s="6" customFormat="1" ht="24.75" customHeight="1">
      <c r="A65"/>
      <c r="B65"/>
      <c r="C65"/>
      <c r="D65"/>
      <c r="E65"/>
      <c r="F65"/>
      <c r="G65"/>
      <c r="H65"/>
      <c r="I65" s="22"/>
      <c r="J65" s="22"/>
      <c r="K65" s="21"/>
      <c r="L65" s="21"/>
    </row>
    <row r="66" spans="1:12" s="6" customFormat="1" ht="24.75" customHeight="1">
      <c r="A66" s="123"/>
      <c r="B66" s="123"/>
      <c r="C66" s="123"/>
      <c r="D66" s="123"/>
      <c r="E66" s="123"/>
      <c r="F66" s="123"/>
      <c r="G66"/>
      <c r="H66"/>
      <c r="I66" s="22"/>
      <c r="J66" s="22"/>
      <c r="K66" s="21"/>
      <c r="L66" s="21"/>
    </row>
    <row r="67" spans="11:12" ht="23.25">
      <c r="K67" s="39"/>
      <c r="L67" s="39"/>
    </row>
    <row r="68" spans="1:11" ht="27.75" customHeight="1">
      <c r="A68" s="117" t="s">
        <v>51</v>
      </c>
      <c r="B68" s="117" t="s">
        <v>26</v>
      </c>
      <c r="C68" s="124" t="s">
        <v>27</v>
      </c>
      <c r="D68" s="125"/>
      <c r="E68" s="109" t="s">
        <v>28</v>
      </c>
      <c r="F68" s="117" t="s">
        <v>0</v>
      </c>
      <c r="G68" s="117" t="s">
        <v>1</v>
      </c>
      <c r="H68" s="117" t="s">
        <v>2</v>
      </c>
      <c r="I68" s="25" t="s">
        <v>29</v>
      </c>
      <c r="J68" s="119" t="s">
        <v>3</v>
      </c>
      <c r="K68"/>
    </row>
    <row r="69" spans="1:11" ht="21.75" customHeight="1">
      <c r="A69" s="118"/>
      <c r="B69" s="118"/>
      <c r="C69" s="5" t="s">
        <v>30</v>
      </c>
      <c r="D69" s="5" t="s">
        <v>31</v>
      </c>
      <c r="E69" s="126"/>
      <c r="F69" s="118"/>
      <c r="G69" s="118"/>
      <c r="H69" s="118"/>
      <c r="I69" s="26" t="s">
        <v>32</v>
      </c>
      <c r="J69" s="120"/>
      <c r="K69"/>
    </row>
    <row r="70" spans="1:11" ht="41.25" customHeight="1">
      <c r="A70" s="109" t="s">
        <v>55</v>
      </c>
      <c r="B70" s="14">
        <v>13</v>
      </c>
      <c r="C70" s="14">
        <v>61</v>
      </c>
      <c r="D70" s="14"/>
      <c r="E70" s="14"/>
      <c r="F70" s="14" t="s">
        <v>75</v>
      </c>
      <c r="G70" s="14"/>
      <c r="H70" s="15"/>
      <c r="I70" s="27"/>
      <c r="J70" s="27"/>
      <c r="K70"/>
    </row>
    <row r="71" spans="1:12" s="19" customFormat="1" ht="18.75" customHeight="1">
      <c r="A71" s="110"/>
      <c r="B71" s="14"/>
      <c r="C71" s="14">
        <v>139</v>
      </c>
      <c r="D71" s="14">
        <v>4</v>
      </c>
      <c r="E71" s="14"/>
      <c r="F71" s="14" t="s">
        <v>76</v>
      </c>
      <c r="G71" s="14" t="s">
        <v>5</v>
      </c>
      <c r="H71" s="15" t="s">
        <v>77</v>
      </c>
      <c r="I71" s="27">
        <v>10476.85</v>
      </c>
      <c r="J71" s="27">
        <f>I71*100</f>
        <v>1047685</v>
      </c>
      <c r="L71" s="68"/>
    </row>
    <row r="72" spans="1:11" ht="23.25" customHeight="1">
      <c r="A72" s="110"/>
      <c r="B72" s="14"/>
      <c r="C72" s="14">
        <v>139</v>
      </c>
      <c r="D72" s="14">
        <v>5</v>
      </c>
      <c r="E72" s="14"/>
      <c r="F72" s="14" t="s">
        <v>76</v>
      </c>
      <c r="G72" s="14" t="s">
        <v>5</v>
      </c>
      <c r="H72" s="15" t="s">
        <v>78</v>
      </c>
      <c r="I72" s="27">
        <v>1041.18</v>
      </c>
      <c r="J72" s="27">
        <f>I72*100</f>
        <v>104118</v>
      </c>
      <c r="K72"/>
    </row>
    <row r="73" spans="1:14" ht="34.5" customHeight="1">
      <c r="A73" s="111" t="s">
        <v>33</v>
      </c>
      <c r="B73" s="112"/>
      <c r="C73" s="112"/>
      <c r="D73" s="112"/>
      <c r="E73" s="112"/>
      <c r="F73" s="112"/>
      <c r="G73" s="112"/>
      <c r="H73" s="112"/>
      <c r="I73" s="113"/>
      <c r="J73" s="28">
        <f>SUM(J71:J72)</f>
        <v>1151803</v>
      </c>
      <c r="K73"/>
      <c r="N73">
        <f>1151803*1.2</f>
        <v>1382163.5999999999</v>
      </c>
    </row>
    <row r="74" spans="1:11" ht="16.5" customHeight="1">
      <c r="A74" s="111" t="s">
        <v>58</v>
      </c>
      <c r="B74" s="112"/>
      <c r="C74" s="112"/>
      <c r="D74" s="112"/>
      <c r="E74" s="112"/>
      <c r="F74" s="112"/>
      <c r="G74" s="112"/>
      <c r="H74" s="112"/>
      <c r="I74" s="112"/>
      <c r="J74" s="28">
        <v>59689.41</v>
      </c>
      <c r="K74"/>
    </row>
    <row r="75" spans="1:11" ht="44.25" customHeight="1">
      <c r="A75" s="16"/>
      <c r="B75" s="16"/>
      <c r="C75" s="16"/>
      <c r="D75" s="16"/>
      <c r="E75" s="16"/>
      <c r="F75" s="16"/>
      <c r="G75" s="16"/>
      <c r="H75" s="16"/>
      <c r="I75" s="29"/>
      <c r="J75" s="21"/>
      <c r="K75"/>
    </row>
    <row r="76" spans="1:11" ht="44.25" customHeight="1">
      <c r="A76" s="114" t="s">
        <v>42</v>
      </c>
      <c r="B76" s="115"/>
      <c r="C76" s="115"/>
      <c r="D76" s="115"/>
      <c r="E76" s="115"/>
      <c r="F76" s="115"/>
      <c r="G76" s="115"/>
      <c r="H76" s="115"/>
      <c r="I76" s="115"/>
      <c r="J76" s="116"/>
      <c r="K76"/>
    </row>
    <row r="77" spans="1:11" ht="21" customHeight="1">
      <c r="A77" s="6" t="s">
        <v>43</v>
      </c>
      <c r="B77" s="6"/>
      <c r="C77" s="6"/>
      <c r="D77" s="6"/>
      <c r="E77" s="6"/>
      <c r="F77" s="6"/>
      <c r="G77" s="6"/>
      <c r="H77" s="6"/>
      <c r="I77" s="70"/>
      <c r="J77" s="70"/>
      <c r="K77"/>
    </row>
    <row r="78" spans="1:11" ht="33.75" customHeight="1">
      <c r="A78" s="6"/>
      <c r="B78" s="6"/>
      <c r="C78" s="6"/>
      <c r="D78" s="6"/>
      <c r="E78" s="6"/>
      <c r="F78" s="6"/>
      <c r="G78" s="6"/>
      <c r="H78" s="6"/>
      <c r="I78" s="70"/>
      <c r="J78" s="70"/>
      <c r="K78"/>
    </row>
    <row r="79" spans="1:12" s="1" customFormat="1" ht="15.75">
      <c r="A79" s="133" t="s">
        <v>44</v>
      </c>
      <c r="B79" s="133"/>
      <c r="C79" s="134" t="s">
        <v>50</v>
      </c>
      <c r="D79" s="134"/>
      <c r="E79" s="134"/>
      <c r="F79" s="134"/>
      <c r="G79" s="134"/>
      <c r="H79" s="134"/>
      <c r="I79" s="134"/>
      <c r="J79" s="134"/>
      <c r="L79" s="69"/>
    </row>
    <row r="80" spans="1:11" ht="15">
      <c r="A80" s="6"/>
      <c r="B80" s="6"/>
      <c r="C80" s="6"/>
      <c r="D80" s="6"/>
      <c r="E80" s="6"/>
      <c r="F80" s="6"/>
      <c r="G80" s="6"/>
      <c r="H80" s="6"/>
      <c r="I80" s="70"/>
      <c r="J80" s="70"/>
      <c r="K80"/>
    </row>
    <row r="81" spans="1:12" s="9" customFormat="1" ht="18">
      <c r="A81" s="135" t="s">
        <v>45</v>
      </c>
      <c r="B81" s="135"/>
      <c r="C81" s="136" t="s">
        <v>73</v>
      </c>
      <c r="D81" s="134"/>
      <c r="E81" s="134"/>
      <c r="F81" s="134"/>
      <c r="G81" s="134"/>
      <c r="H81" s="134"/>
      <c r="I81" s="134"/>
      <c r="J81" s="134"/>
      <c r="L81" s="31"/>
    </row>
    <row r="82" spans="1:11" ht="15">
      <c r="A82" s="6"/>
      <c r="B82" s="6"/>
      <c r="C82" s="138" t="s">
        <v>74</v>
      </c>
      <c r="D82" s="139"/>
      <c r="E82" s="139"/>
      <c r="F82" s="139"/>
      <c r="G82" s="139"/>
      <c r="H82" s="139"/>
      <c r="I82" s="139"/>
      <c r="J82" s="139"/>
      <c r="K82"/>
    </row>
    <row r="83" spans="1:11" ht="15">
      <c r="A83" s="6"/>
      <c r="B83" s="6"/>
      <c r="C83" s="139"/>
      <c r="D83" s="139"/>
      <c r="E83" s="139"/>
      <c r="F83" s="139"/>
      <c r="G83" s="139"/>
      <c r="H83" s="139"/>
      <c r="I83" s="139"/>
      <c r="J83" s="139"/>
      <c r="K83"/>
    </row>
    <row r="84" spans="1:12" s="3" customFormat="1" ht="43.5" customHeight="1">
      <c r="A84" s="6"/>
      <c r="B84" s="6"/>
      <c r="C84" s="140" t="s">
        <v>69</v>
      </c>
      <c r="D84" s="140"/>
      <c r="E84" s="140"/>
      <c r="F84" s="140"/>
      <c r="G84" s="140"/>
      <c r="H84" s="140"/>
      <c r="I84" s="140"/>
      <c r="J84" s="140"/>
      <c r="L84" s="30"/>
    </row>
    <row r="85" spans="1:10" ht="41.25" customHeight="1">
      <c r="A85" s="6"/>
      <c r="B85" s="6"/>
      <c r="C85" s="134" t="s">
        <v>102</v>
      </c>
      <c r="D85" s="134"/>
      <c r="E85" s="134"/>
      <c r="F85" s="134"/>
      <c r="G85" s="134"/>
      <c r="H85" s="134"/>
      <c r="I85" s="134"/>
      <c r="J85" s="134"/>
    </row>
    <row r="86" spans="1:10" ht="15">
      <c r="A86" s="6"/>
      <c r="B86" s="6"/>
      <c r="C86" s="71"/>
      <c r="D86" s="71"/>
      <c r="E86" s="71"/>
      <c r="F86" s="71"/>
      <c r="G86" s="71"/>
      <c r="H86" s="71"/>
      <c r="I86" s="72"/>
      <c r="J86" s="72"/>
    </row>
    <row r="87" spans="1:10" ht="31.5" customHeight="1">
      <c r="A87" s="141" t="s">
        <v>99</v>
      </c>
      <c r="B87" s="141"/>
      <c r="C87" s="141"/>
      <c r="D87" s="141"/>
      <c r="E87" s="141"/>
      <c r="F87" s="141"/>
      <c r="G87" s="141"/>
      <c r="H87" s="141"/>
      <c r="I87" s="141"/>
      <c r="J87" s="141"/>
    </row>
    <row r="88" spans="1:10" ht="12.75">
      <c r="A88" s="142" t="s">
        <v>70</v>
      </c>
      <c r="B88" s="142"/>
      <c r="C88" s="142"/>
      <c r="D88" s="41" t="s">
        <v>46</v>
      </c>
      <c r="E88" s="41"/>
      <c r="F88" s="41"/>
      <c r="G88" s="41"/>
      <c r="H88" s="41"/>
      <c r="I88" s="101"/>
      <c r="J88" s="101"/>
    </row>
    <row r="89" spans="1:10" ht="12.75">
      <c r="A89" s="142" t="s">
        <v>71</v>
      </c>
      <c r="B89" s="142"/>
      <c r="C89" s="142"/>
      <c r="D89" s="41" t="s">
        <v>47</v>
      </c>
      <c r="E89" s="41"/>
      <c r="F89" s="41"/>
      <c r="G89" s="41"/>
      <c r="H89" s="41"/>
      <c r="I89" s="101"/>
      <c r="J89" s="101"/>
    </row>
    <row r="90" spans="1:10" ht="40.5" customHeight="1">
      <c r="A90" s="137" t="s">
        <v>72</v>
      </c>
      <c r="B90" s="137"/>
      <c r="C90" s="137"/>
      <c r="D90" s="137"/>
      <c r="E90" s="137"/>
      <c r="F90" s="137"/>
      <c r="G90" s="137"/>
      <c r="H90" s="137"/>
      <c r="I90" s="137"/>
      <c r="J90" s="137"/>
    </row>
  </sheetData>
  <sheetProtection/>
  <mergeCells count="70">
    <mergeCell ref="J34:J35"/>
    <mergeCell ref="A36:A37"/>
    <mergeCell ref="B36:B37"/>
    <mergeCell ref="C36:C37"/>
    <mergeCell ref="A39:I39"/>
    <mergeCell ref="A30:J30"/>
    <mergeCell ref="A31:F31"/>
    <mergeCell ref="A32:J32"/>
    <mergeCell ref="A34:A35"/>
    <mergeCell ref="B34:B35"/>
    <mergeCell ref="C34:D34"/>
    <mergeCell ref="E34:E35"/>
    <mergeCell ref="F34:F35"/>
    <mergeCell ref="G34:G35"/>
    <mergeCell ref="H34:H35"/>
    <mergeCell ref="A89:C89"/>
    <mergeCell ref="G49:G50"/>
    <mergeCell ref="A59:J59"/>
    <mergeCell ref="A60:J60"/>
    <mergeCell ref="A51:A52"/>
    <mergeCell ref="A90:J90"/>
    <mergeCell ref="C82:J82"/>
    <mergeCell ref="C83:J83"/>
    <mergeCell ref="C84:J84"/>
    <mergeCell ref="C85:J85"/>
    <mergeCell ref="A87:J87"/>
    <mergeCell ref="A88:C88"/>
    <mergeCell ref="B26:E26"/>
    <mergeCell ref="A79:B79"/>
    <mergeCell ref="C79:J79"/>
    <mergeCell ref="A81:B81"/>
    <mergeCell ref="C81:J81"/>
    <mergeCell ref="A41:J41"/>
    <mergeCell ref="A42:J42"/>
    <mergeCell ref="A43:J43"/>
    <mergeCell ref="E49:E50"/>
    <mergeCell ref="A74:I74"/>
    <mergeCell ref="A1:J1"/>
    <mergeCell ref="A7:J7"/>
    <mergeCell ref="A9:J9"/>
    <mergeCell ref="A11:J11"/>
    <mergeCell ref="B18:E18"/>
    <mergeCell ref="H49:H50"/>
    <mergeCell ref="A40:J40"/>
    <mergeCell ref="J49:J50"/>
    <mergeCell ref="B21:F21"/>
    <mergeCell ref="A47:E47"/>
    <mergeCell ref="A54:I54"/>
    <mergeCell ref="A55:I55"/>
    <mergeCell ref="A49:A50"/>
    <mergeCell ref="B49:B50"/>
    <mergeCell ref="C49:D49"/>
    <mergeCell ref="F49:F50"/>
    <mergeCell ref="A62:J62"/>
    <mergeCell ref="A68:A69"/>
    <mergeCell ref="B68:B69"/>
    <mergeCell ref="C68:D68"/>
    <mergeCell ref="E68:E69"/>
    <mergeCell ref="F68:F69"/>
    <mergeCell ref="A66:F66"/>
    <mergeCell ref="A28:J28"/>
    <mergeCell ref="A29:J29"/>
    <mergeCell ref="B15:E15"/>
    <mergeCell ref="A70:A72"/>
    <mergeCell ref="A73:I73"/>
    <mergeCell ref="A76:J76"/>
    <mergeCell ref="G68:G69"/>
    <mergeCell ref="H68:H69"/>
    <mergeCell ref="J68:J69"/>
    <mergeCell ref="A61:J61"/>
  </mergeCells>
  <printOptions horizontalCentered="1" verticalCentered="1"/>
  <pageMargins left="0.3937007874015748" right="0.3937007874015748" top="0.5905511811023623" bottom="0.7874015748031497" header="0.5118110236220472" footer="0.5118110236220472"/>
  <pageSetup horizontalDpi="600" verticalDpi="600" orientation="landscape" paperSize="9" r:id="rId2"/>
  <headerFooter alignWithMargins="0">
    <oddFooter>&amp;LAzienda Unita Sanitaria Locale 4 - Teramo&amp;C&amp;P/&amp;N&amp;R&amp;6Inventario B.I. n.2 agg. al 31.12.2016</oddFooter>
  </headerFooter>
  <rowBreaks count="11" manualBreakCount="11">
    <brk id="9" max="9" man="1"/>
    <brk id="27" max="9" man="1"/>
    <brk id="28" max="9" man="1"/>
    <brk id="29" max="9" man="1"/>
    <brk id="39" max="9" man="1"/>
    <brk id="40" max="9" man="1"/>
    <brk id="41" max="9" man="1"/>
    <brk id="58" max="9" man="1"/>
    <brk id="59" max="9" man="1"/>
    <brk id="60" max="9" man="1"/>
    <brk id="75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="90" zoomScaleSheetLayoutView="90" workbookViewId="0" topLeftCell="A16">
      <selection activeCell="H27" sqref="H27"/>
    </sheetView>
  </sheetViews>
  <sheetFormatPr defaultColWidth="9.140625" defaultRowHeight="12.75"/>
  <cols>
    <col min="1" max="1" width="46.00390625" style="2" customWidth="1"/>
    <col min="2" max="2" width="17.57421875" style="50" customWidth="1"/>
    <col min="3" max="3" width="24.8515625" style="22" customWidth="1"/>
    <col min="4" max="4" width="32.7109375" style="22" customWidth="1"/>
    <col min="5" max="5" width="19.57421875" style="0" bestFit="1" customWidth="1"/>
    <col min="6" max="6" width="17.8515625" style="64" bestFit="1" customWidth="1"/>
    <col min="7" max="7" width="22.28125" style="0" bestFit="1" customWidth="1"/>
  </cols>
  <sheetData>
    <row r="1" spans="1:6" s="40" customFormat="1" ht="16.5" thickBot="1">
      <c r="A1" s="154" t="s">
        <v>62</v>
      </c>
      <c r="B1" s="154"/>
      <c r="C1" s="154"/>
      <c r="D1" s="154"/>
      <c r="F1" s="67"/>
    </row>
    <row r="2" spans="1:6" s="4" customFormat="1" ht="17.25" customHeight="1" thickBot="1">
      <c r="A2" s="155" t="s">
        <v>94</v>
      </c>
      <c r="B2" s="156"/>
      <c r="C2" s="156"/>
      <c r="D2" s="157"/>
      <c r="F2" s="60"/>
    </row>
    <row r="3" spans="1:6" s="4" customFormat="1" ht="42" customHeight="1">
      <c r="A3" s="86" t="s">
        <v>8</v>
      </c>
      <c r="B3" s="87" t="s">
        <v>9</v>
      </c>
      <c r="C3" s="88" t="s">
        <v>63</v>
      </c>
      <c r="D3" s="88" t="s">
        <v>64</v>
      </c>
      <c r="F3" s="60"/>
    </row>
    <row r="4" spans="1:7" s="4" customFormat="1" ht="15.75" customHeight="1">
      <c r="A4" s="73" t="s">
        <v>95</v>
      </c>
      <c r="B4" s="47">
        <v>0</v>
      </c>
      <c r="C4" s="46"/>
      <c r="D4" s="46"/>
      <c r="F4" s="60"/>
      <c r="G4" s="21"/>
    </row>
    <row r="5" spans="1:6" s="42" customFormat="1" ht="19.5" customHeight="1" thickBot="1">
      <c r="A5" s="44" t="s">
        <v>56</v>
      </c>
      <c r="B5" s="48">
        <v>0</v>
      </c>
      <c r="C5" s="45"/>
      <c r="D5" s="55"/>
      <c r="F5" s="61"/>
    </row>
    <row r="6" spans="1:6" s="4" customFormat="1" ht="17.25" customHeight="1" thickBot="1">
      <c r="A6" s="155" t="s">
        <v>10</v>
      </c>
      <c r="B6" s="156"/>
      <c r="C6" s="156"/>
      <c r="D6" s="157"/>
      <c r="F6" s="60"/>
    </row>
    <row r="7" spans="1:6" s="89" customFormat="1" ht="47.25" customHeight="1">
      <c r="A7" s="86" t="s">
        <v>8</v>
      </c>
      <c r="B7" s="87" t="s">
        <v>9</v>
      </c>
      <c r="C7" s="88" t="s">
        <v>63</v>
      </c>
      <c r="D7" s="88" t="s">
        <v>64</v>
      </c>
      <c r="F7" s="90"/>
    </row>
    <row r="8" spans="1:7" s="4" customFormat="1" ht="15.75" customHeight="1">
      <c r="A8" s="158" t="s">
        <v>11</v>
      </c>
      <c r="B8" s="47">
        <v>0</v>
      </c>
      <c r="C8" s="46">
        <v>9554.45</v>
      </c>
      <c r="D8" s="46">
        <v>382797.85</v>
      </c>
      <c r="F8" s="60"/>
      <c r="G8" s="21"/>
    </row>
    <row r="9" spans="1:7" s="4" customFormat="1" ht="21" customHeight="1">
      <c r="A9" s="159"/>
      <c r="B9" s="48"/>
      <c r="C9" s="58"/>
      <c r="D9" s="66" t="s">
        <v>59</v>
      </c>
      <c r="F9" s="60"/>
      <c r="G9" s="21"/>
    </row>
    <row r="10" spans="1:6" s="42" customFormat="1" ht="18.75" customHeight="1" thickBot="1">
      <c r="A10" s="44" t="s">
        <v>56</v>
      </c>
      <c r="B10" s="48">
        <v>0</v>
      </c>
      <c r="C10" s="45">
        <f>SUM(C8)</f>
        <v>9554.45</v>
      </c>
      <c r="D10" s="55">
        <f>SUM(D8)</f>
        <v>382797.85</v>
      </c>
      <c r="F10" s="61"/>
    </row>
    <row r="11" spans="1:6" s="6" customFormat="1" ht="20.25" customHeight="1" thickBot="1">
      <c r="A11" s="155" t="s">
        <v>12</v>
      </c>
      <c r="B11" s="156"/>
      <c r="C11" s="156"/>
      <c r="D11" s="157"/>
      <c r="F11" s="62"/>
    </row>
    <row r="12" spans="1:6" s="4" customFormat="1" ht="44.25" customHeight="1">
      <c r="A12" s="52" t="s">
        <v>8</v>
      </c>
      <c r="B12" s="53" t="s">
        <v>9</v>
      </c>
      <c r="C12" s="54" t="s">
        <v>63</v>
      </c>
      <c r="D12" s="54" t="s">
        <v>64</v>
      </c>
      <c r="F12" s="60"/>
    </row>
    <row r="13" spans="1:6" s="6" customFormat="1" ht="18" customHeight="1">
      <c r="A13" s="160" t="s">
        <v>13</v>
      </c>
      <c r="B13" s="49">
        <v>0</v>
      </c>
      <c r="C13" s="46"/>
      <c r="D13" s="46">
        <v>1151803</v>
      </c>
      <c r="F13" s="62"/>
    </row>
    <row r="14" spans="1:6" s="6" customFormat="1" ht="23.25" customHeight="1">
      <c r="A14" s="161"/>
      <c r="B14" s="59"/>
      <c r="C14" s="58"/>
      <c r="D14" s="66" t="s">
        <v>61</v>
      </c>
      <c r="F14" s="62"/>
    </row>
    <row r="15" spans="1:6" s="43" customFormat="1" ht="23.25" customHeight="1">
      <c r="A15" s="94" t="s">
        <v>56</v>
      </c>
      <c r="B15" s="48">
        <v>0</v>
      </c>
      <c r="C15" s="95">
        <f>SUM(C13)</f>
        <v>0</v>
      </c>
      <c r="D15" s="55">
        <f>D13</f>
        <v>1151803</v>
      </c>
      <c r="F15" s="63"/>
    </row>
    <row r="16" spans="1:7" s="6" customFormat="1" ht="23.25" customHeight="1" thickBot="1">
      <c r="A16" s="162" t="s">
        <v>49</v>
      </c>
      <c r="B16" s="163"/>
      <c r="C16" s="97">
        <f>C10+C15</f>
        <v>9554.45</v>
      </c>
      <c r="D16" s="98">
        <f>D10+D15</f>
        <v>1534600.85</v>
      </c>
      <c r="E16" s="56"/>
      <c r="F16" s="62"/>
      <c r="G16" s="56"/>
    </row>
    <row r="17" spans="1:7" s="6" customFormat="1" ht="33" customHeight="1" thickBot="1">
      <c r="A17" s="96" t="s">
        <v>57</v>
      </c>
      <c r="B17" s="99">
        <f>C16+D16</f>
        <v>1544155.3</v>
      </c>
      <c r="C17" s="100"/>
      <c r="D17" s="100"/>
      <c r="E17" s="70"/>
      <c r="F17" s="62"/>
      <c r="G17" s="56"/>
    </row>
    <row r="18" spans="1:7" s="6" customFormat="1" ht="45" customHeight="1" thickBot="1">
      <c r="A18" s="164" t="s">
        <v>100</v>
      </c>
      <c r="B18" s="165"/>
      <c r="C18" s="99">
        <f>B17+69454.52</f>
        <v>1613609.82</v>
      </c>
      <c r="D18" s="100"/>
      <c r="E18" s="70"/>
      <c r="F18" s="62"/>
      <c r="G18" s="56"/>
    </row>
    <row r="19" spans="5:7" ht="12.75">
      <c r="E19" s="22"/>
      <c r="G19" s="22"/>
    </row>
    <row r="23" spans="1:4" ht="34.5" customHeight="1">
      <c r="A23" s="168" t="s">
        <v>105</v>
      </c>
      <c r="B23" s="168"/>
      <c r="C23" s="168"/>
      <c r="D23" s="168"/>
    </row>
    <row r="24" spans="1:9" ht="16.5">
      <c r="A24" s="18"/>
      <c r="B24" s="51"/>
      <c r="C24" s="32"/>
      <c r="D24" s="32"/>
      <c r="E24" s="22"/>
      <c r="I24" s="41" t="s">
        <v>60</v>
      </c>
    </row>
    <row r="25" spans="1:4" ht="16.5">
      <c r="A25" s="18"/>
      <c r="B25" s="51"/>
      <c r="C25" s="32"/>
      <c r="D25" s="32"/>
    </row>
    <row r="26" spans="1:4" ht="16.5">
      <c r="A26" s="18"/>
      <c r="B26" s="51"/>
      <c r="C26" s="32"/>
      <c r="D26" s="32"/>
    </row>
    <row r="27" spans="1:4" ht="38.25" customHeight="1">
      <c r="A27" s="169" t="s">
        <v>96</v>
      </c>
      <c r="B27" s="169"/>
      <c r="C27" s="169"/>
      <c r="D27" s="169"/>
    </row>
    <row r="28" spans="1:4" ht="16.5">
      <c r="A28" s="18"/>
      <c r="B28" s="51"/>
      <c r="C28" s="32"/>
      <c r="D28" s="32"/>
    </row>
    <row r="29" spans="1:4" ht="16.5">
      <c r="A29" s="18"/>
      <c r="B29" s="51"/>
      <c r="C29" s="32"/>
      <c r="D29" s="32"/>
    </row>
    <row r="30" spans="1:6" s="1" customFormat="1" ht="16.5">
      <c r="A30" s="20" t="s">
        <v>48</v>
      </c>
      <c r="B30" s="51"/>
      <c r="C30" s="33"/>
      <c r="D30" s="33"/>
      <c r="F30" s="65"/>
    </row>
    <row r="31" spans="1:4" ht="37.5" customHeight="1">
      <c r="A31" s="18"/>
      <c r="B31" s="51"/>
      <c r="C31" s="32"/>
      <c r="D31" s="32"/>
    </row>
    <row r="32" spans="1:2" s="9" customFormat="1" ht="67.5" customHeight="1">
      <c r="A32" s="166" t="s">
        <v>104</v>
      </c>
      <c r="B32" s="166"/>
    </row>
    <row r="35" spans="1:4" ht="49.5" customHeight="1">
      <c r="A35" s="166" t="s">
        <v>103</v>
      </c>
      <c r="B35" s="166"/>
      <c r="C35" s="167" t="s">
        <v>101</v>
      </c>
      <c r="D35" s="167"/>
    </row>
  </sheetData>
  <sheetProtection/>
  <mergeCells count="13">
    <mergeCell ref="A16:B16"/>
    <mergeCell ref="A18:B18"/>
    <mergeCell ref="A32:B32"/>
    <mergeCell ref="A1:D1"/>
    <mergeCell ref="A23:D23"/>
    <mergeCell ref="A6:D6"/>
    <mergeCell ref="A2:D2"/>
    <mergeCell ref="A35:B35"/>
    <mergeCell ref="C35:D35"/>
    <mergeCell ref="A27:D27"/>
    <mergeCell ref="A11:D11"/>
    <mergeCell ref="A8:A9"/>
    <mergeCell ref="A13:A14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landscape" paperSize="9" r:id="rId1"/>
  <headerFooter alignWithMargins="0">
    <oddFooter>&amp;LAzienda Unita Sanitaria Locale 4 - Teramo&amp;C&amp;P/&amp;N&amp;R&amp;6Inventario B.I. n.2 agg. al 31.12.2016</oddFooter>
  </headerFooter>
  <rowBreaks count="1" manualBreakCount="1">
    <brk id="1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pippo</dc:creator>
  <cp:keywords/>
  <dc:description/>
  <cp:lastModifiedBy>Evangelista Maria</cp:lastModifiedBy>
  <cp:lastPrinted>2017-03-15T13:04:11Z</cp:lastPrinted>
  <dcterms:created xsi:type="dcterms:W3CDTF">2003-12-10T07:57:59Z</dcterms:created>
  <dcterms:modified xsi:type="dcterms:W3CDTF">2018-03-19T07:15:44Z</dcterms:modified>
  <cp:category/>
  <cp:version/>
  <cp:contentType/>
  <cp:contentStatus/>
</cp:coreProperties>
</file>